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bernardo\sport\Walterscup\"/>
    </mc:Choice>
  </mc:AlternateContent>
  <bookViews>
    <workbookView xWindow="0" yWindow="0" windowWidth="12852" windowHeight="9612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" i="1"/>
  <c r="M60" i="1"/>
  <c r="L60" i="1"/>
  <c r="K60" i="1"/>
  <c r="J60" i="1"/>
  <c r="I60" i="1"/>
  <c r="H29" i="1"/>
  <c r="H60" i="1"/>
  <c r="G60" i="1"/>
  <c r="F29" i="1"/>
  <c r="F60" i="1"/>
  <c r="E60" i="1"/>
  <c r="D60" i="1"/>
  <c r="C29" i="1"/>
  <c r="C60" i="1"/>
  <c r="A60" i="1"/>
  <c r="F3" i="1"/>
  <c r="H3" i="1"/>
  <c r="C3" i="1"/>
  <c r="F4" i="1"/>
  <c r="H4" i="1"/>
  <c r="C4" i="1"/>
  <c r="F5" i="1"/>
  <c r="H5" i="1"/>
  <c r="C5" i="1"/>
  <c r="F6" i="1"/>
  <c r="H6" i="1"/>
  <c r="C6" i="1"/>
  <c r="F7" i="1"/>
  <c r="H7" i="1"/>
  <c r="C7" i="1"/>
  <c r="F8" i="1"/>
  <c r="H8" i="1"/>
  <c r="C8" i="1"/>
  <c r="F9" i="1"/>
  <c r="H9" i="1"/>
  <c r="C9" i="1"/>
  <c r="F10" i="1"/>
  <c r="H10" i="1"/>
  <c r="C10" i="1"/>
  <c r="F11" i="1"/>
  <c r="H11" i="1"/>
  <c r="C11" i="1"/>
  <c r="F12" i="1"/>
  <c r="H12" i="1"/>
  <c r="C12" i="1"/>
  <c r="F13" i="1"/>
  <c r="H13" i="1"/>
  <c r="C13" i="1"/>
  <c r="F14" i="1"/>
  <c r="H14" i="1"/>
  <c r="C14" i="1"/>
  <c r="F15" i="1"/>
  <c r="H15" i="1"/>
  <c r="C15" i="1"/>
  <c r="F16" i="1"/>
  <c r="H16" i="1"/>
  <c r="C16" i="1"/>
  <c r="F17" i="1"/>
  <c r="H17" i="1"/>
  <c r="C17" i="1"/>
  <c r="F18" i="1"/>
  <c r="H18" i="1"/>
  <c r="C18" i="1"/>
  <c r="F19" i="1"/>
  <c r="H19" i="1"/>
  <c r="C19" i="1"/>
  <c r="F20" i="1"/>
  <c r="H20" i="1"/>
  <c r="C20" i="1"/>
  <c r="F21" i="1"/>
  <c r="H21" i="1"/>
  <c r="C21" i="1"/>
  <c r="F22" i="1"/>
  <c r="H22" i="1"/>
  <c r="C22" i="1"/>
  <c r="F23" i="1"/>
  <c r="H23" i="1"/>
  <c r="C23" i="1"/>
  <c r="F24" i="1"/>
  <c r="H24" i="1"/>
  <c r="C24" i="1"/>
  <c r="F25" i="1"/>
  <c r="H25" i="1"/>
  <c r="C25" i="1"/>
  <c r="F26" i="1"/>
  <c r="H26" i="1"/>
  <c r="C26" i="1"/>
  <c r="F27" i="1"/>
  <c r="H27" i="1"/>
  <c r="C27" i="1"/>
  <c r="F28" i="1"/>
  <c r="H28" i="1"/>
  <c r="C28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O28" i="1"/>
  <c r="M59" i="1"/>
  <c r="L59" i="1"/>
  <c r="K59" i="1"/>
  <c r="J59" i="1"/>
  <c r="I59" i="1"/>
  <c r="H59" i="1"/>
  <c r="G59" i="1"/>
  <c r="F59" i="1"/>
  <c r="E59" i="1"/>
  <c r="D59" i="1"/>
  <c r="C59" i="1"/>
  <c r="A59" i="1"/>
  <c r="O27" i="1"/>
  <c r="M58" i="1"/>
  <c r="L58" i="1"/>
  <c r="K58" i="1"/>
  <c r="J58" i="1"/>
  <c r="I58" i="1"/>
  <c r="H58" i="1"/>
  <c r="G58" i="1"/>
  <c r="F58" i="1"/>
  <c r="E58" i="1"/>
  <c r="D58" i="1"/>
  <c r="C58" i="1"/>
  <c r="A58" i="1"/>
  <c r="O26" i="1"/>
  <c r="M57" i="1"/>
  <c r="L57" i="1"/>
  <c r="K57" i="1"/>
  <c r="J57" i="1"/>
  <c r="I57" i="1"/>
  <c r="H57" i="1"/>
  <c r="G57" i="1"/>
  <c r="F57" i="1"/>
  <c r="E57" i="1"/>
  <c r="D57" i="1"/>
  <c r="C57" i="1"/>
  <c r="A57" i="1"/>
  <c r="O25" i="1"/>
  <c r="M56" i="1"/>
  <c r="L56" i="1"/>
  <c r="K56" i="1"/>
  <c r="J56" i="1"/>
  <c r="I56" i="1"/>
  <c r="H56" i="1"/>
  <c r="G56" i="1"/>
  <c r="F56" i="1"/>
  <c r="E56" i="1"/>
  <c r="D56" i="1"/>
  <c r="C56" i="1"/>
  <c r="A56" i="1"/>
  <c r="O24" i="1"/>
  <c r="M55" i="1"/>
  <c r="L55" i="1"/>
  <c r="K55" i="1"/>
  <c r="J55" i="1"/>
  <c r="I55" i="1"/>
  <c r="H55" i="1"/>
  <c r="G55" i="1"/>
  <c r="F55" i="1"/>
  <c r="E55" i="1"/>
  <c r="D55" i="1"/>
  <c r="C55" i="1"/>
  <c r="A55" i="1"/>
  <c r="O23" i="1"/>
  <c r="M54" i="1"/>
  <c r="L54" i="1"/>
  <c r="K54" i="1"/>
  <c r="J54" i="1"/>
  <c r="I54" i="1"/>
  <c r="H54" i="1"/>
  <c r="G54" i="1"/>
  <c r="F54" i="1"/>
  <c r="E54" i="1"/>
  <c r="D54" i="1"/>
  <c r="C54" i="1"/>
  <c r="A54" i="1"/>
  <c r="O22" i="1"/>
  <c r="M53" i="1"/>
  <c r="L53" i="1"/>
  <c r="K53" i="1"/>
  <c r="J53" i="1"/>
  <c r="I53" i="1"/>
  <c r="H53" i="1"/>
  <c r="G53" i="1"/>
  <c r="F53" i="1"/>
  <c r="E53" i="1"/>
  <c r="D53" i="1"/>
  <c r="C53" i="1"/>
  <c r="A53" i="1"/>
  <c r="O21" i="1"/>
  <c r="M52" i="1"/>
  <c r="L52" i="1"/>
  <c r="K52" i="1"/>
  <c r="J52" i="1"/>
  <c r="I52" i="1"/>
  <c r="H52" i="1"/>
  <c r="G52" i="1"/>
  <c r="F52" i="1"/>
  <c r="E52" i="1"/>
  <c r="D52" i="1"/>
  <c r="C52" i="1"/>
  <c r="A52" i="1"/>
  <c r="O20" i="1"/>
  <c r="M51" i="1"/>
  <c r="L51" i="1"/>
  <c r="K51" i="1"/>
  <c r="J51" i="1"/>
  <c r="I51" i="1"/>
  <c r="H51" i="1"/>
  <c r="G51" i="1"/>
  <c r="F51" i="1"/>
  <c r="E51" i="1"/>
  <c r="D51" i="1"/>
  <c r="C51" i="1"/>
  <c r="A51" i="1"/>
  <c r="O19" i="1"/>
  <c r="M50" i="1"/>
  <c r="L50" i="1"/>
  <c r="K50" i="1"/>
  <c r="J50" i="1"/>
  <c r="I50" i="1"/>
  <c r="H50" i="1"/>
  <c r="G50" i="1"/>
  <c r="F50" i="1"/>
  <c r="E50" i="1"/>
  <c r="D50" i="1"/>
  <c r="C50" i="1"/>
  <c r="A50" i="1"/>
  <c r="O18" i="1"/>
  <c r="M49" i="1"/>
  <c r="L49" i="1"/>
  <c r="K49" i="1"/>
  <c r="J49" i="1"/>
  <c r="I49" i="1"/>
  <c r="H49" i="1"/>
  <c r="G49" i="1"/>
  <c r="F49" i="1"/>
  <c r="E49" i="1"/>
  <c r="D49" i="1"/>
  <c r="C49" i="1"/>
  <c r="A49" i="1"/>
  <c r="O17" i="1"/>
  <c r="M48" i="1"/>
  <c r="L48" i="1"/>
  <c r="K48" i="1"/>
  <c r="J48" i="1"/>
  <c r="I48" i="1"/>
  <c r="H48" i="1"/>
  <c r="G48" i="1"/>
  <c r="F48" i="1"/>
  <c r="E48" i="1"/>
  <c r="D48" i="1"/>
  <c r="C48" i="1"/>
  <c r="A48" i="1"/>
  <c r="O16" i="1"/>
  <c r="M47" i="1"/>
  <c r="L47" i="1"/>
  <c r="K47" i="1"/>
  <c r="J47" i="1"/>
  <c r="I47" i="1"/>
  <c r="H47" i="1"/>
  <c r="G47" i="1"/>
  <c r="F47" i="1"/>
  <c r="E47" i="1"/>
  <c r="D47" i="1"/>
  <c r="C47" i="1"/>
  <c r="A47" i="1"/>
  <c r="O15" i="1"/>
  <c r="M46" i="1"/>
  <c r="L46" i="1"/>
  <c r="K46" i="1"/>
  <c r="J46" i="1"/>
  <c r="I46" i="1"/>
  <c r="H46" i="1"/>
  <c r="G46" i="1"/>
  <c r="F46" i="1"/>
  <c r="E46" i="1"/>
  <c r="D46" i="1"/>
  <c r="C46" i="1"/>
  <c r="A46" i="1"/>
  <c r="O14" i="1"/>
  <c r="M45" i="1"/>
  <c r="L45" i="1"/>
  <c r="K45" i="1"/>
  <c r="J45" i="1"/>
  <c r="I45" i="1"/>
  <c r="H45" i="1"/>
  <c r="G45" i="1"/>
  <c r="F45" i="1"/>
  <c r="E45" i="1"/>
  <c r="D45" i="1"/>
  <c r="C45" i="1"/>
  <c r="A45" i="1"/>
  <c r="O13" i="1"/>
  <c r="M44" i="1"/>
  <c r="L44" i="1"/>
  <c r="K44" i="1"/>
  <c r="J44" i="1"/>
  <c r="I44" i="1"/>
  <c r="H44" i="1"/>
  <c r="G44" i="1"/>
  <c r="F44" i="1"/>
  <c r="E44" i="1"/>
  <c r="D44" i="1"/>
  <c r="C44" i="1"/>
  <c r="A44" i="1"/>
  <c r="O12" i="1"/>
  <c r="M43" i="1"/>
  <c r="L43" i="1"/>
  <c r="K43" i="1"/>
  <c r="J43" i="1"/>
  <c r="I43" i="1"/>
  <c r="H43" i="1"/>
  <c r="G43" i="1"/>
  <c r="F43" i="1"/>
  <c r="E43" i="1"/>
  <c r="D43" i="1"/>
  <c r="C43" i="1"/>
  <c r="A43" i="1"/>
  <c r="O11" i="1"/>
  <c r="M42" i="1"/>
  <c r="L42" i="1"/>
  <c r="K42" i="1"/>
  <c r="J42" i="1"/>
  <c r="I42" i="1"/>
  <c r="H42" i="1"/>
  <c r="G42" i="1"/>
  <c r="F42" i="1"/>
  <c r="E42" i="1"/>
  <c r="D42" i="1"/>
  <c r="C42" i="1"/>
  <c r="A42" i="1"/>
  <c r="O10" i="1"/>
  <c r="M41" i="1"/>
  <c r="L41" i="1"/>
  <c r="K41" i="1"/>
  <c r="J41" i="1"/>
  <c r="I41" i="1"/>
  <c r="H41" i="1"/>
  <c r="G41" i="1"/>
  <c r="F41" i="1"/>
  <c r="E41" i="1"/>
  <c r="D41" i="1"/>
  <c r="C41" i="1"/>
  <c r="A41" i="1"/>
  <c r="O9" i="1"/>
  <c r="M40" i="1"/>
  <c r="L40" i="1"/>
  <c r="K40" i="1"/>
  <c r="J40" i="1"/>
  <c r="I40" i="1"/>
  <c r="H40" i="1"/>
  <c r="G40" i="1"/>
  <c r="F40" i="1"/>
  <c r="E40" i="1"/>
  <c r="D40" i="1"/>
  <c r="C40" i="1"/>
  <c r="A40" i="1"/>
  <c r="O8" i="1"/>
  <c r="M39" i="1"/>
  <c r="L39" i="1"/>
  <c r="K39" i="1"/>
  <c r="J39" i="1"/>
  <c r="I39" i="1"/>
  <c r="H39" i="1"/>
  <c r="G39" i="1"/>
  <c r="F39" i="1"/>
  <c r="E39" i="1"/>
  <c r="D39" i="1"/>
  <c r="C39" i="1"/>
  <c r="A39" i="1"/>
  <c r="O7" i="1"/>
  <c r="M38" i="1"/>
  <c r="L38" i="1"/>
  <c r="K38" i="1"/>
  <c r="J38" i="1"/>
  <c r="I38" i="1"/>
  <c r="H38" i="1"/>
  <c r="G38" i="1"/>
  <c r="F38" i="1"/>
  <c r="E38" i="1"/>
  <c r="D38" i="1"/>
  <c r="C38" i="1"/>
  <c r="A38" i="1"/>
  <c r="O6" i="1"/>
  <c r="M37" i="1"/>
  <c r="L37" i="1"/>
  <c r="K37" i="1"/>
  <c r="J37" i="1"/>
  <c r="I37" i="1"/>
  <c r="H37" i="1"/>
  <c r="G37" i="1"/>
  <c r="F37" i="1"/>
  <c r="E37" i="1"/>
  <c r="D37" i="1"/>
  <c r="C37" i="1"/>
  <c r="A37" i="1"/>
  <c r="O5" i="1"/>
  <c r="M36" i="1"/>
  <c r="L36" i="1"/>
  <c r="K36" i="1"/>
  <c r="J36" i="1"/>
  <c r="I36" i="1"/>
  <c r="H36" i="1"/>
  <c r="G36" i="1"/>
  <c r="F36" i="1"/>
  <c r="E36" i="1"/>
  <c r="D36" i="1"/>
  <c r="C36" i="1"/>
  <c r="A36" i="1"/>
  <c r="O4" i="1"/>
  <c r="M35" i="1"/>
  <c r="L35" i="1"/>
  <c r="K35" i="1"/>
  <c r="J35" i="1"/>
  <c r="I35" i="1"/>
  <c r="H35" i="1"/>
  <c r="G35" i="1"/>
  <c r="F35" i="1"/>
  <c r="E35" i="1"/>
  <c r="D35" i="1"/>
  <c r="C35" i="1"/>
  <c r="A35" i="1"/>
  <c r="O3" i="1"/>
  <c r="M34" i="1"/>
  <c r="L34" i="1"/>
  <c r="K34" i="1"/>
  <c r="J34" i="1"/>
  <c r="I34" i="1"/>
  <c r="H34" i="1"/>
  <c r="G34" i="1"/>
  <c r="F34" i="1"/>
  <c r="E34" i="1"/>
  <c r="D34" i="1"/>
  <c r="C34" i="1"/>
  <c r="A34" i="1"/>
</calcChain>
</file>

<file path=xl/sharedStrings.xml><?xml version="1.0" encoding="utf-8"?>
<sst xmlns="http://schemas.openxmlformats.org/spreadsheetml/2006/main" count="65" uniqueCount="38">
  <si>
    <t>Wod 1</t>
  </si>
  <si>
    <t>Wod 2</t>
  </si>
  <si>
    <t>Wod 3</t>
  </si>
  <si>
    <t>Wod 4</t>
  </si>
  <si>
    <t xml:space="preserve">Scratch </t>
  </si>
  <si>
    <t>Athlete</t>
  </si>
  <si>
    <t>Overall Rank</t>
  </si>
  <si>
    <t>current total</t>
  </si>
  <si>
    <t>Rank</t>
  </si>
  <si>
    <t>Score</t>
  </si>
  <si>
    <t>Position</t>
  </si>
  <si>
    <t>Going 30</t>
  </si>
  <si>
    <t>Jeffrey Jonk</t>
  </si>
  <si>
    <t>GoSoHard</t>
  </si>
  <si>
    <t>Team Nultien</t>
  </si>
  <si>
    <t>Fsgshop.nl</t>
  </si>
  <si>
    <t>Team Spaarne</t>
  </si>
  <si>
    <t>Team Rotown Hunks</t>
  </si>
  <si>
    <t>Haarlemsch Verzet</t>
  </si>
  <si>
    <t>Buurman&amp;Buurman delft</t>
  </si>
  <si>
    <t>Team 0294</t>
  </si>
  <si>
    <t>Team Crossfit Vlissingen</t>
  </si>
  <si>
    <t>Alphadogs</t>
  </si>
  <si>
    <t>Team Bakker/Vermeulen</t>
  </si>
  <si>
    <t>Crossfit 075</t>
  </si>
  <si>
    <t>Crossfit Limes 1</t>
  </si>
  <si>
    <t>Team Bromance</t>
  </si>
  <si>
    <t>Bert&amp;Jernie</t>
  </si>
  <si>
    <t>Constantia et Labore</t>
  </si>
  <si>
    <t>Crossfit Malle</t>
  </si>
  <si>
    <t>the Inderstuctables</t>
  </si>
  <si>
    <t>Team Extreme2</t>
  </si>
  <si>
    <t>Bobcar</t>
  </si>
  <si>
    <t>Team CFA</t>
  </si>
  <si>
    <t>Old Dirty Bastards</t>
  </si>
  <si>
    <t>Team Sportieva</t>
  </si>
  <si>
    <t>Team P&amp;P</t>
  </si>
  <si>
    <t>Kaapse Kracht 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</si>
</sst>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3" xfId="1" applyBorder="1"/>
    <xf numFmtId="0" fontId="2" fillId="0" borderId="3" xfId="1" applyFon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/>
    <xf numFmtId="0" fontId="1" fillId="0" borderId="6" xfId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3" borderId="0" xfId="1" applyFont="1" applyFill="1"/>
    <xf numFmtId="0" fontId="1" fillId="0" borderId="8" xfId="1" applyBorder="1" applyAlignment="1">
      <alignment horizontal="center"/>
    </xf>
    <xf numFmtId="0" fontId="1" fillId="3" borderId="0" xfId="1" applyFill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165" fontId="1" fillId="0" borderId="5" xfId="1" applyNumberFormat="1" applyBorder="1" applyAlignment="1">
      <alignment horizontal="center"/>
    </xf>
    <xf numFmtId="165" fontId="1" fillId="2" borderId="7" xfId="1" applyNumberFormat="1" applyFill="1" applyBorder="1" applyAlignment="1">
      <alignment horizontal="center"/>
    </xf>
    <xf numFmtId="165" fontId="1" fillId="0" borderId="0" xfId="1" applyNumberFormat="1" applyAlignment="1">
      <alignment horizontal="center"/>
    </xf>
    <xf numFmtId="165" fontId="0" fillId="2" borderId="7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E4" sqref="E4"/>
    </sheetView>
  </sheetViews>
  <sheetFormatPr defaultRowHeight="14.4" x14ac:dyDescent="0.3"/>
  <cols>
    <col min="1" max="1" width="21.5546875" style="1" customWidth="1"/>
    <col min="2" max="2" width="11.6640625" style="2" customWidth="1"/>
    <col min="3" max="3" width="11.6640625" style="3" customWidth="1"/>
    <col min="4" max="4" width="9.109375" style="16" customWidth="1"/>
    <col min="5" max="5" width="9.109375" style="21" customWidth="1"/>
    <col min="6" max="9" width="9.109375" style="16" customWidth="1"/>
    <col min="10" max="11" width="9.109375" style="16" hidden="1" customWidth="1"/>
    <col min="12" max="13" width="8.88671875" style="1" hidden="1" customWidth="1"/>
    <col min="14" max="16384" width="8.88671875" style="1"/>
  </cols>
  <sheetData>
    <row r="1" spans="1:15" x14ac:dyDescent="0.3">
      <c r="D1" s="17" t="s">
        <v>0</v>
      </c>
      <c r="E1" s="18"/>
      <c r="F1" s="17" t="s">
        <v>1</v>
      </c>
      <c r="G1" s="18"/>
      <c r="H1" s="17" t="s">
        <v>2</v>
      </c>
      <c r="I1" s="18"/>
      <c r="J1" s="17" t="s">
        <v>3</v>
      </c>
      <c r="K1" s="18"/>
      <c r="L1" s="17" t="s">
        <v>3</v>
      </c>
      <c r="M1" s="18"/>
      <c r="O1" s="1" t="s">
        <v>4</v>
      </c>
    </row>
    <row r="2" spans="1:15" ht="15" thickBot="1" x14ac:dyDescent="0.35">
      <c r="A2" s="4" t="s">
        <v>5</v>
      </c>
      <c r="B2" s="5" t="s">
        <v>6</v>
      </c>
      <c r="C2" s="6" t="s">
        <v>7</v>
      </c>
      <c r="D2" s="7" t="s">
        <v>8</v>
      </c>
      <c r="E2" s="19" t="s">
        <v>9</v>
      </c>
      <c r="F2" s="7" t="s">
        <v>8</v>
      </c>
      <c r="G2" s="8" t="s">
        <v>9</v>
      </c>
      <c r="H2" s="7" t="s">
        <v>8</v>
      </c>
      <c r="I2" s="8" t="s">
        <v>9</v>
      </c>
      <c r="J2" s="7" t="s">
        <v>8</v>
      </c>
      <c r="K2" s="8" t="s">
        <v>9</v>
      </c>
      <c r="L2" s="7" t="s">
        <v>8</v>
      </c>
      <c r="M2" s="8" t="s">
        <v>9</v>
      </c>
      <c r="O2" s="9" t="s">
        <v>10</v>
      </c>
    </row>
    <row r="3" spans="1:15" x14ac:dyDescent="0.3">
      <c r="A3" s="10" t="s">
        <v>11</v>
      </c>
      <c r="B3" s="2">
        <f t="shared" ref="B3:B11" si="0">RANK(C3,C$3:C$29,1)</f>
        <v>4</v>
      </c>
      <c r="C3" s="3">
        <f t="shared" ref="C3:C29" si="1">(D3+F3+H3+J3+L3)+0.0000001*ROW()</f>
        <v>16.0000003</v>
      </c>
      <c r="D3" s="11">
        <f>RANK(E3,E$3:E$29,1)</f>
        <v>3</v>
      </c>
      <c r="E3" s="20">
        <v>0.33194444444444443</v>
      </c>
      <c r="F3" s="11">
        <f t="shared" ref="F3:F11" si="2">RANK(G3,G$3:G$29,0)</f>
        <v>3</v>
      </c>
      <c r="G3" s="12">
        <v>251</v>
      </c>
      <c r="H3" s="11">
        <f t="shared" ref="H3:H11" si="3">RANK(I3,I$3:I$29,0)</f>
        <v>10</v>
      </c>
      <c r="I3" s="12">
        <v>17500</v>
      </c>
      <c r="J3" s="11">
        <v>0</v>
      </c>
      <c r="K3" s="12">
        <v>0</v>
      </c>
      <c r="L3" s="11">
        <v>0</v>
      </c>
      <c r="M3" s="12">
        <v>0</v>
      </c>
      <c r="O3" s="1">
        <f t="shared" ref="O3:O11" si="4">MATCH($B34,$B$3:$B$29,0)</f>
        <v>2</v>
      </c>
    </row>
    <row r="4" spans="1:15" x14ac:dyDescent="0.3">
      <c r="A4" s="13" t="s">
        <v>12</v>
      </c>
      <c r="B4" s="2">
        <f t="shared" si="0"/>
        <v>1</v>
      </c>
      <c r="C4" s="3">
        <f t="shared" si="1"/>
        <v>11.000000399999999</v>
      </c>
      <c r="D4" s="11">
        <f t="shared" ref="D4:D29" si="5">RANK(E4,E$3:E$29,1)</f>
        <v>1</v>
      </c>
      <c r="E4" s="20">
        <v>0.3263888888888889</v>
      </c>
      <c r="F4" s="11">
        <f t="shared" si="2"/>
        <v>9</v>
      </c>
      <c r="G4" s="12">
        <v>229</v>
      </c>
      <c r="H4" s="11">
        <f t="shared" si="3"/>
        <v>1</v>
      </c>
      <c r="I4" s="12">
        <v>31500</v>
      </c>
      <c r="J4" s="11">
        <v>0</v>
      </c>
      <c r="K4" s="12">
        <v>0</v>
      </c>
      <c r="L4" s="11">
        <v>0</v>
      </c>
      <c r="M4" s="12">
        <v>0</v>
      </c>
      <c r="O4" s="1">
        <f t="shared" si="4"/>
        <v>3</v>
      </c>
    </row>
    <row r="5" spans="1:15" x14ac:dyDescent="0.3">
      <c r="A5" s="13" t="s">
        <v>13</v>
      </c>
      <c r="B5" s="2">
        <f t="shared" si="0"/>
        <v>2</v>
      </c>
      <c r="C5" s="3">
        <f t="shared" si="1"/>
        <v>14.000000500000001</v>
      </c>
      <c r="D5" s="11">
        <f t="shared" si="5"/>
        <v>2</v>
      </c>
      <c r="E5" s="20">
        <v>0.33055555555555555</v>
      </c>
      <c r="F5" s="11">
        <f t="shared" si="2"/>
        <v>9</v>
      </c>
      <c r="G5" s="12">
        <v>229</v>
      </c>
      <c r="H5" s="11">
        <f t="shared" si="3"/>
        <v>3</v>
      </c>
      <c r="I5" s="12">
        <v>29750</v>
      </c>
      <c r="J5" s="11">
        <v>0</v>
      </c>
      <c r="K5" s="12">
        <v>0</v>
      </c>
      <c r="L5" s="11">
        <v>0</v>
      </c>
      <c r="M5" s="12">
        <v>0</v>
      </c>
      <c r="O5" s="1">
        <f t="shared" si="4"/>
        <v>4</v>
      </c>
    </row>
    <row r="6" spans="1:15" x14ac:dyDescent="0.3">
      <c r="A6" s="13" t="s">
        <v>14</v>
      </c>
      <c r="B6" s="2">
        <f t="shared" si="0"/>
        <v>3</v>
      </c>
      <c r="C6" s="3">
        <f t="shared" si="1"/>
        <v>14.0000006</v>
      </c>
      <c r="D6" s="11">
        <f t="shared" si="5"/>
        <v>8</v>
      </c>
      <c r="E6" s="20">
        <v>0.35138888888888892</v>
      </c>
      <c r="F6" s="11">
        <f t="shared" si="2"/>
        <v>1</v>
      </c>
      <c r="G6" s="12">
        <v>264</v>
      </c>
      <c r="H6" s="11">
        <f t="shared" si="3"/>
        <v>5</v>
      </c>
      <c r="I6" s="12">
        <v>23400</v>
      </c>
      <c r="J6" s="11">
        <v>0</v>
      </c>
      <c r="K6" s="12">
        <v>0</v>
      </c>
      <c r="L6" s="11">
        <v>0</v>
      </c>
      <c r="M6" s="12">
        <v>0</v>
      </c>
      <c r="O6" s="1">
        <f t="shared" si="4"/>
        <v>1</v>
      </c>
    </row>
    <row r="7" spans="1:15" x14ac:dyDescent="0.3">
      <c r="A7" s="13" t="s">
        <v>15</v>
      </c>
      <c r="B7" s="2">
        <f t="shared" si="0"/>
        <v>6</v>
      </c>
      <c r="C7" s="3">
        <f t="shared" si="1"/>
        <v>17.000000700000001</v>
      </c>
      <c r="D7" s="11">
        <f t="shared" si="5"/>
        <v>9</v>
      </c>
      <c r="E7" s="20">
        <v>0.3611111111111111</v>
      </c>
      <c r="F7" s="11">
        <f t="shared" si="2"/>
        <v>4</v>
      </c>
      <c r="G7" s="12">
        <v>239</v>
      </c>
      <c r="H7" s="11">
        <f t="shared" si="3"/>
        <v>4</v>
      </c>
      <c r="I7" s="12">
        <v>26790</v>
      </c>
      <c r="J7" s="11">
        <v>0</v>
      </c>
      <c r="K7" s="12">
        <v>0</v>
      </c>
      <c r="L7" s="11">
        <v>0</v>
      </c>
      <c r="M7" s="12">
        <v>0</v>
      </c>
      <c r="O7" s="1">
        <f t="shared" si="4"/>
        <v>7</v>
      </c>
    </row>
    <row r="8" spans="1:15" x14ac:dyDescent="0.3">
      <c r="A8" s="10" t="s">
        <v>16</v>
      </c>
      <c r="B8" s="2">
        <f t="shared" si="0"/>
        <v>9</v>
      </c>
      <c r="C8" s="3">
        <f t="shared" si="1"/>
        <v>32.000000800000002</v>
      </c>
      <c r="D8" s="11">
        <f t="shared" si="5"/>
        <v>6</v>
      </c>
      <c r="E8" s="20">
        <v>0.34375</v>
      </c>
      <c r="F8" s="11">
        <f t="shared" si="2"/>
        <v>4</v>
      </c>
      <c r="G8" s="12">
        <v>239</v>
      </c>
      <c r="H8" s="11">
        <f t="shared" si="3"/>
        <v>22</v>
      </c>
      <c r="I8" s="12">
        <v>8840</v>
      </c>
      <c r="J8" s="11">
        <v>0</v>
      </c>
      <c r="K8" s="12">
        <v>0</v>
      </c>
      <c r="L8" s="11">
        <v>0</v>
      </c>
      <c r="M8" s="12">
        <v>0</v>
      </c>
      <c r="O8" s="1">
        <f t="shared" si="4"/>
        <v>5</v>
      </c>
    </row>
    <row r="9" spans="1:15" x14ac:dyDescent="0.3">
      <c r="A9" s="10" t="s">
        <v>17</v>
      </c>
      <c r="B9" s="2">
        <f t="shared" si="0"/>
        <v>5</v>
      </c>
      <c r="C9" s="3">
        <f t="shared" si="1"/>
        <v>16.0000009</v>
      </c>
      <c r="D9" s="11">
        <f t="shared" si="5"/>
        <v>4</v>
      </c>
      <c r="E9" s="22">
        <v>0.33888888888888885</v>
      </c>
      <c r="F9" s="11">
        <f t="shared" si="2"/>
        <v>6</v>
      </c>
      <c r="G9" s="12">
        <v>237</v>
      </c>
      <c r="H9" s="11">
        <f t="shared" si="3"/>
        <v>6</v>
      </c>
      <c r="I9" s="12">
        <v>20475</v>
      </c>
      <c r="J9" s="11">
        <v>0</v>
      </c>
      <c r="K9" s="12">
        <v>0</v>
      </c>
      <c r="L9" s="11">
        <v>0</v>
      </c>
      <c r="M9" s="12">
        <v>0</v>
      </c>
      <c r="O9" s="1">
        <f t="shared" si="4"/>
        <v>8</v>
      </c>
    </row>
    <row r="10" spans="1:15" x14ac:dyDescent="0.3">
      <c r="A10" s="10" t="s">
        <v>18</v>
      </c>
      <c r="B10" s="2">
        <f t="shared" si="0"/>
        <v>7</v>
      </c>
      <c r="C10" s="3">
        <f t="shared" si="1"/>
        <v>21.000001000000001</v>
      </c>
      <c r="D10" s="11">
        <f t="shared" si="5"/>
        <v>7</v>
      </c>
      <c r="E10" s="20">
        <v>0.35069444444444442</v>
      </c>
      <c r="F10" s="11">
        <f t="shared" si="2"/>
        <v>2</v>
      </c>
      <c r="G10" s="12">
        <v>252</v>
      </c>
      <c r="H10" s="11">
        <f t="shared" si="3"/>
        <v>12</v>
      </c>
      <c r="I10" s="12">
        <v>16660</v>
      </c>
      <c r="J10" s="11">
        <v>0</v>
      </c>
      <c r="K10" s="12">
        <v>0</v>
      </c>
      <c r="L10" s="11">
        <v>0</v>
      </c>
      <c r="M10" s="12">
        <v>0</v>
      </c>
      <c r="O10" s="1">
        <f t="shared" si="4"/>
        <v>10</v>
      </c>
    </row>
    <row r="11" spans="1:15" x14ac:dyDescent="0.3">
      <c r="A11" s="10" t="s">
        <v>19</v>
      </c>
      <c r="B11" s="2">
        <f t="shared" si="0"/>
        <v>11</v>
      </c>
      <c r="C11" s="3">
        <f t="shared" si="1"/>
        <v>34.000001099999999</v>
      </c>
      <c r="D11" s="11">
        <f t="shared" si="5"/>
        <v>4</v>
      </c>
      <c r="E11" s="20">
        <v>0.33888888888888885</v>
      </c>
      <c r="F11" s="11">
        <f t="shared" si="2"/>
        <v>13</v>
      </c>
      <c r="G11" s="12">
        <v>228</v>
      </c>
      <c r="H11" s="11">
        <f t="shared" si="3"/>
        <v>17</v>
      </c>
      <c r="I11" s="12">
        <v>14250</v>
      </c>
      <c r="J11" s="11">
        <v>0</v>
      </c>
      <c r="K11" s="12">
        <v>0</v>
      </c>
      <c r="L11" s="11">
        <v>0</v>
      </c>
      <c r="M11" s="12">
        <v>0</v>
      </c>
      <c r="O11" s="1">
        <f t="shared" si="4"/>
        <v>6</v>
      </c>
    </row>
    <row r="12" spans="1:15" x14ac:dyDescent="0.3">
      <c r="A12" s="10" t="s">
        <v>20</v>
      </c>
      <c r="B12" s="2">
        <f t="shared" ref="B12:B28" si="6">RANK(C12,C$3:C$29,1)</f>
        <v>8</v>
      </c>
      <c r="C12" s="3">
        <f t="shared" si="1"/>
        <v>31.0000012</v>
      </c>
      <c r="D12" s="11">
        <f t="shared" si="5"/>
        <v>14</v>
      </c>
      <c r="E12" s="20">
        <v>0.40138888888888885</v>
      </c>
      <c r="F12" s="11">
        <f t="shared" ref="F12:F28" si="7">RANK(G12,G$3:G$29,0)</f>
        <v>15</v>
      </c>
      <c r="G12" s="12">
        <v>222</v>
      </c>
      <c r="H12" s="11">
        <f t="shared" ref="H12:H28" si="8">RANK(I12,I$3:I$29,0)</f>
        <v>2</v>
      </c>
      <c r="I12" s="12">
        <v>31200</v>
      </c>
      <c r="J12" s="11">
        <v>0</v>
      </c>
      <c r="K12" s="12">
        <v>0</v>
      </c>
      <c r="L12" s="11">
        <v>0</v>
      </c>
      <c r="M12" s="12">
        <v>0</v>
      </c>
      <c r="O12" s="1">
        <f t="shared" ref="O12:O28" si="9">MATCH($B43,$B$3:$B$29,0)</f>
        <v>15</v>
      </c>
    </row>
    <row r="13" spans="1:15" x14ac:dyDescent="0.3">
      <c r="A13" s="10" t="s">
        <v>21</v>
      </c>
      <c r="B13" s="2">
        <f t="shared" si="6"/>
        <v>18</v>
      </c>
      <c r="C13" s="3">
        <f t="shared" si="1"/>
        <v>48.000001300000001</v>
      </c>
      <c r="D13" s="11">
        <f t="shared" si="5"/>
        <v>10</v>
      </c>
      <c r="E13" s="20">
        <v>0.3756944444444445</v>
      </c>
      <c r="F13" s="11">
        <f t="shared" si="7"/>
        <v>18</v>
      </c>
      <c r="G13" s="12">
        <v>215</v>
      </c>
      <c r="H13" s="11">
        <f t="shared" si="8"/>
        <v>20</v>
      </c>
      <c r="I13" s="12">
        <v>12000</v>
      </c>
      <c r="J13" s="11">
        <v>0</v>
      </c>
      <c r="K13" s="12">
        <v>0</v>
      </c>
      <c r="L13" s="11">
        <v>0</v>
      </c>
      <c r="M13" s="12">
        <v>0</v>
      </c>
      <c r="O13" s="1">
        <f t="shared" si="9"/>
        <v>9</v>
      </c>
    </row>
    <row r="14" spans="1:15" x14ac:dyDescent="0.3">
      <c r="A14" s="10" t="s">
        <v>22</v>
      </c>
      <c r="B14" s="2">
        <f t="shared" si="6"/>
        <v>15</v>
      </c>
      <c r="C14" s="3">
        <f t="shared" si="1"/>
        <v>43.000001400000002</v>
      </c>
      <c r="D14" s="11">
        <f t="shared" si="5"/>
        <v>15</v>
      </c>
      <c r="E14" s="20">
        <v>0.40416666666666662</v>
      </c>
      <c r="F14" s="11">
        <f t="shared" si="7"/>
        <v>17</v>
      </c>
      <c r="G14" s="12">
        <v>217</v>
      </c>
      <c r="H14" s="11">
        <f t="shared" si="8"/>
        <v>11</v>
      </c>
      <c r="I14" s="12">
        <v>17000</v>
      </c>
      <c r="J14" s="11">
        <v>0</v>
      </c>
      <c r="K14" s="12">
        <v>0</v>
      </c>
      <c r="L14" s="11">
        <v>0</v>
      </c>
      <c r="M14" s="12">
        <v>0</v>
      </c>
      <c r="O14" s="1">
        <f t="shared" si="9"/>
        <v>19</v>
      </c>
    </row>
    <row r="15" spans="1:15" x14ac:dyDescent="0.3">
      <c r="A15" s="10" t="s">
        <v>23</v>
      </c>
      <c r="B15" s="2">
        <f t="shared" si="6"/>
        <v>16</v>
      </c>
      <c r="C15" s="3">
        <f t="shared" si="1"/>
        <v>45.000001500000003</v>
      </c>
      <c r="D15" s="11">
        <f t="shared" si="5"/>
        <v>13</v>
      </c>
      <c r="E15" s="20">
        <v>0.39861111111111108</v>
      </c>
      <c r="F15" s="11">
        <f t="shared" si="7"/>
        <v>8</v>
      </c>
      <c r="G15" s="12">
        <v>231</v>
      </c>
      <c r="H15" s="11">
        <f t="shared" si="8"/>
        <v>24</v>
      </c>
      <c r="I15" s="12">
        <v>6105</v>
      </c>
      <c r="J15" s="11">
        <v>0</v>
      </c>
      <c r="K15" s="12">
        <v>0</v>
      </c>
      <c r="L15" s="11">
        <v>0</v>
      </c>
      <c r="M15" s="12">
        <v>0</v>
      </c>
      <c r="O15" s="1">
        <f t="shared" si="9"/>
        <v>18</v>
      </c>
    </row>
    <row r="16" spans="1:15" x14ac:dyDescent="0.3">
      <c r="A16" s="10" t="s">
        <v>24</v>
      </c>
      <c r="B16" s="2">
        <f t="shared" si="6"/>
        <v>17</v>
      </c>
      <c r="C16" s="3">
        <f t="shared" si="1"/>
        <v>47.000001599999997</v>
      </c>
      <c r="D16" s="11">
        <f t="shared" si="5"/>
        <v>12</v>
      </c>
      <c r="E16" s="20">
        <v>0.39513888888888887</v>
      </c>
      <c r="F16" s="11">
        <f t="shared" si="7"/>
        <v>16</v>
      </c>
      <c r="G16" s="12">
        <v>221</v>
      </c>
      <c r="H16" s="11">
        <f t="shared" si="8"/>
        <v>19</v>
      </c>
      <c r="I16" s="12">
        <v>13000</v>
      </c>
      <c r="J16" s="11">
        <v>0</v>
      </c>
      <c r="K16" s="12">
        <v>0</v>
      </c>
      <c r="L16" s="11">
        <v>0</v>
      </c>
      <c r="M16" s="12">
        <v>0</v>
      </c>
      <c r="O16" s="1">
        <f t="shared" si="9"/>
        <v>20</v>
      </c>
    </row>
    <row r="17" spans="1:15" x14ac:dyDescent="0.3">
      <c r="A17" s="10" t="s">
        <v>25</v>
      </c>
      <c r="B17" s="2">
        <f t="shared" si="6"/>
        <v>10</v>
      </c>
      <c r="C17" s="3">
        <f t="shared" si="1"/>
        <v>33.000001699999999</v>
      </c>
      <c r="D17" s="11">
        <f t="shared" si="5"/>
        <v>11</v>
      </c>
      <c r="E17" s="20">
        <v>0.38472222222222219</v>
      </c>
      <c r="F17" s="11">
        <f t="shared" si="7"/>
        <v>13</v>
      </c>
      <c r="G17" s="12">
        <v>228</v>
      </c>
      <c r="H17" s="11">
        <f t="shared" si="8"/>
        <v>9</v>
      </c>
      <c r="I17" s="12">
        <v>18806</v>
      </c>
      <c r="J17" s="11">
        <v>0</v>
      </c>
      <c r="K17" s="12">
        <v>0</v>
      </c>
      <c r="L17" s="11">
        <v>0</v>
      </c>
      <c r="M17" s="12">
        <v>0</v>
      </c>
      <c r="O17" s="1">
        <f t="shared" si="9"/>
        <v>12</v>
      </c>
    </row>
    <row r="18" spans="1:15" x14ac:dyDescent="0.3">
      <c r="A18" s="10" t="s">
        <v>26</v>
      </c>
      <c r="B18" s="2">
        <f t="shared" si="6"/>
        <v>19</v>
      </c>
      <c r="C18" s="3">
        <f t="shared" si="1"/>
        <v>53.0000018</v>
      </c>
      <c r="D18" s="11">
        <f t="shared" si="5"/>
        <v>18</v>
      </c>
      <c r="E18" s="20">
        <v>0.4465277777777778</v>
      </c>
      <c r="F18" s="11">
        <f t="shared" si="7"/>
        <v>20</v>
      </c>
      <c r="G18" s="12">
        <v>207</v>
      </c>
      <c r="H18" s="11">
        <f t="shared" si="8"/>
        <v>15</v>
      </c>
      <c r="I18" s="12">
        <v>14965</v>
      </c>
      <c r="J18" s="11">
        <v>0</v>
      </c>
      <c r="K18" s="12">
        <v>0</v>
      </c>
      <c r="L18" s="11">
        <v>0</v>
      </c>
      <c r="M18" s="12">
        <v>0</v>
      </c>
      <c r="O18" s="1">
        <f t="shared" si="9"/>
        <v>13</v>
      </c>
    </row>
    <row r="19" spans="1:15" x14ac:dyDescent="0.3">
      <c r="A19" s="10" t="s">
        <v>27</v>
      </c>
      <c r="B19" s="2">
        <f t="shared" si="6"/>
        <v>23</v>
      </c>
      <c r="C19" s="3">
        <f t="shared" si="1"/>
        <v>66.000001900000001</v>
      </c>
      <c r="D19" s="11">
        <f t="shared" si="5"/>
        <v>16</v>
      </c>
      <c r="E19" s="20">
        <v>0.44097222222222227</v>
      </c>
      <c r="F19" s="11">
        <f t="shared" si="7"/>
        <v>24</v>
      </c>
      <c r="G19" s="12">
        <v>184</v>
      </c>
      <c r="H19" s="11">
        <f t="shared" si="8"/>
        <v>26</v>
      </c>
      <c r="I19" s="12">
        <v>4785</v>
      </c>
      <c r="J19" s="11">
        <v>0</v>
      </c>
      <c r="K19" s="12">
        <v>0</v>
      </c>
      <c r="L19" s="11">
        <v>0</v>
      </c>
      <c r="M19" s="12">
        <v>0</v>
      </c>
      <c r="O19" s="1">
        <f t="shared" si="9"/>
        <v>14</v>
      </c>
    </row>
    <row r="20" spans="1:15" x14ac:dyDescent="0.3">
      <c r="A20" s="10" t="s">
        <v>28</v>
      </c>
      <c r="B20" s="2">
        <f t="shared" si="6"/>
        <v>13</v>
      </c>
      <c r="C20" s="3">
        <f t="shared" si="1"/>
        <v>37.000002000000002</v>
      </c>
      <c r="D20" s="11">
        <f t="shared" si="5"/>
        <v>17</v>
      </c>
      <c r="E20" s="20">
        <v>0.44305555555555554</v>
      </c>
      <c r="F20" s="11">
        <f t="shared" si="7"/>
        <v>7</v>
      </c>
      <c r="G20" s="12">
        <v>234</v>
      </c>
      <c r="H20" s="11">
        <f t="shared" si="8"/>
        <v>13</v>
      </c>
      <c r="I20" s="12">
        <v>16490</v>
      </c>
      <c r="J20" s="11">
        <v>0</v>
      </c>
      <c r="K20" s="12">
        <v>0</v>
      </c>
      <c r="L20" s="11">
        <v>0</v>
      </c>
      <c r="M20" s="12">
        <v>0</v>
      </c>
      <c r="O20" s="1">
        <f t="shared" si="9"/>
        <v>11</v>
      </c>
    </row>
    <row r="21" spans="1:15" x14ac:dyDescent="0.3">
      <c r="A21" s="10" t="s">
        <v>29</v>
      </c>
      <c r="B21" s="2">
        <f t="shared" si="6"/>
        <v>12</v>
      </c>
      <c r="C21" s="3">
        <f t="shared" si="1"/>
        <v>35.000002100000003</v>
      </c>
      <c r="D21" s="11">
        <f t="shared" si="5"/>
        <v>19</v>
      </c>
      <c r="E21" s="20">
        <v>0.49374999999999997</v>
      </c>
      <c r="F21" s="11">
        <f t="shared" si="7"/>
        <v>9</v>
      </c>
      <c r="G21" s="12">
        <v>229</v>
      </c>
      <c r="H21" s="11">
        <f t="shared" si="8"/>
        <v>7</v>
      </c>
      <c r="I21" s="12">
        <v>19200</v>
      </c>
      <c r="J21" s="11">
        <v>0</v>
      </c>
      <c r="K21" s="12">
        <v>0</v>
      </c>
      <c r="L21" s="11">
        <v>0</v>
      </c>
      <c r="M21" s="12">
        <v>0</v>
      </c>
      <c r="O21" s="1">
        <f t="shared" si="9"/>
        <v>16</v>
      </c>
    </row>
    <row r="22" spans="1:15" x14ac:dyDescent="0.3">
      <c r="A22" s="10" t="s">
        <v>30</v>
      </c>
      <c r="B22" s="2">
        <f t="shared" si="6"/>
        <v>14</v>
      </c>
      <c r="C22" s="3">
        <f t="shared" si="1"/>
        <v>38.000002199999997</v>
      </c>
      <c r="D22" s="11">
        <f t="shared" si="5"/>
        <v>22</v>
      </c>
      <c r="E22" s="20">
        <v>0.53055555555555556</v>
      </c>
      <c r="F22" s="11">
        <f t="shared" si="7"/>
        <v>9</v>
      </c>
      <c r="G22" s="12">
        <v>229</v>
      </c>
      <c r="H22" s="11">
        <f t="shared" si="8"/>
        <v>7</v>
      </c>
      <c r="I22" s="12">
        <v>19200</v>
      </c>
      <c r="J22" s="11">
        <v>0</v>
      </c>
      <c r="K22" s="12">
        <v>0</v>
      </c>
      <c r="L22" s="11">
        <v>0</v>
      </c>
      <c r="M22" s="12">
        <v>0</v>
      </c>
      <c r="O22" s="1">
        <f t="shared" si="9"/>
        <v>21</v>
      </c>
    </row>
    <row r="23" spans="1:15" x14ac:dyDescent="0.3">
      <c r="A23" s="10" t="s">
        <v>31</v>
      </c>
      <c r="B23" s="2">
        <f t="shared" si="6"/>
        <v>20</v>
      </c>
      <c r="C23" s="3">
        <f t="shared" si="1"/>
        <v>59.000002299999998</v>
      </c>
      <c r="D23" s="11">
        <f t="shared" si="5"/>
        <v>20</v>
      </c>
      <c r="E23" s="20">
        <v>0.51180555555555551</v>
      </c>
      <c r="F23" s="11">
        <f t="shared" si="7"/>
        <v>21</v>
      </c>
      <c r="G23" s="12">
        <v>201</v>
      </c>
      <c r="H23" s="11">
        <f t="shared" si="8"/>
        <v>18</v>
      </c>
      <c r="I23" s="12">
        <v>14000</v>
      </c>
      <c r="J23" s="11">
        <v>0</v>
      </c>
      <c r="K23" s="12">
        <v>0</v>
      </c>
      <c r="L23" s="11">
        <v>0</v>
      </c>
      <c r="M23" s="12">
        <v>0</v>
      </c>
      <c r="O23" s="1">
        <f t="shared" si="9"/>
        <v>23</v>
      </c>
    </row>
    <row r="24" spans="1:15" x14ac:dyDescent="0.3">
      <c r="A24" s="10" t="s">
        <v>32</v>
      </c>
      <c r="B24" s="2">
        <f t="shared" si="6"/>
        <v>22</v>
      </c>
      <c r="C24" s="3">
        <f t="shared" si="1"/>
        <v>63.0000024</v>
      </c>
      <c r="D24" s="11">
        <f t="shared" si="5"/>
        <v>20</v>
      </c>
      <c r="E24" s="20">
        <v>0.51180555555555551</v>
      </c>
      <c r="F24" s="11">
        <f t="shared" si="7"/>
        <v>27</v>
      </c>
      <c r="G24" s="12">
        <v>178</v>
      </c>
      <c r="H24" s="11">
        <f t="shared" si="8"/>
        <v>16</v>
      </c>
      <c r="I24" s="12">
        <v>14516</v>
      </c>
      <c r="J24" s="11">
        <v>0</v>
      </c>
      <c r="K24" s="12">
        <v>0</v>
      </c>
      <c r="L24" s="11">
        <v>0</v>
      </c>
      <c r="M24" s="12">
        <v>0</v>
      </c>
      <c r="O24" s="1">
        <f t="shared" si="9"/>
        <v>22</v>
      </c>
    </row>
    <row r="25" spans="1:15" x14ac:dyDescent="0.3">
      <c r="A25" s="10" t="s">
        <v>33</v>
      </c>
      <c r="B25" s="2">
        <f t="shared" si="6"/>
        <v>21</v>
      </c>
      <c r="C25" s="3">
        <f t="shared" si="1"/>
        <v>60.000002500000001</v>
      </c>
      <c r="D25" s="11">
        <f t="shared" si="5"/>
        <v>23</v>
      </c>
      <c r="E25" s="20">
        <v>0.55694444444444446</v>
      </c>
      <c r="F25" s="11">
        <f t="shared" si="7"/>
        <v>23</v>
      </c>
      <c r="G25" s="12">
        <v>195</v>
      </c>
      <c r="H25" s="11">
        <f t="shared" si="8"/>
        <v>14</v>
      </c>
      <c r="I25" s="12">
        <v>15190</v>
      </c>
      <c r="J25" s="11">
        <v>0</v>
      </c>
      <c r="K25" s="12">
        <v>0</v>
      </c>
      <c r="L25" s="11">
        <v>0</v>
      </c>
      <c r="M25" s="12">
        <v>0</v>
      </c>
      <c r="O25" s="1">
        <f t="shared" si="9"/>
        <v>17</v>
      </c>
    </row>
    <row r="26" spans="1:15" x14ac:dyDescent="0.3">
      <c r="A26" s="10" t="s">
        <v>34</v>
      </c>
      <c r="B26" s="2">
        <f t="shared" si="6"/>
        <v>24</v>
      </c>
      <c r="C26" s="3">
        <f t="shared" si="1"/>
        <v>70.000002600000002</v>
      </c>
      <c r="D26" s="11">
        <f t="shared" si="5"/>
        <v>24</v>
      </c>
      <c r="E26" s="20">
        <v>0.56111111111111112</v>
      </c>
      <c r="F26" s="11">
        <f t="shared" si="7"/>
        <v>25</v>
      </c>
      <c r="G26" s="12">
        <v>179</v>
      </c>
      <c r="H26" s="11">
        <f t="shared" si="8"/>
        <v>21</v>
      </c>
      <c r="I26" s="12">
        <v>11470</v>
      </c>
      <c r="J26" s="11">
        <v>0</v>
      </c>
      <c r="K26" s="12">
        <v>0</v>
      </c>
      <c r="L26" s="11">
        <v>0</v>
      </c>
      <c r="M26" s="12">
        <v>0</v>
      </c>
      <c r="O26" s="1">
        <f t="shared" si="9"/>
        <v>24</v>
      </c>
    </row>
    <row r="27" spans="1:15" x14ac:dyDescent="0.3">
      <c r="A27" s="10" t="s">
        <v>35</v>
      </c>
      <c r="B27" s="2">
        <f t="shared" si="6"/>
        <v>25</v>
      </c>
      <c r="C27" s="3">
        <f t="shared" si="1"/>
        <v>70.000002699999996</v>
      </c>
      <c r="D27" s="11">
        <f t="shared" si="5"/>
        <v>25</v>
      </c>
      <c r="E27" s="20">
        <v>0.61111111111111105</v>
      </c>
      <c r="F27" s="11">
        <f t="shared" si="7"/>
        <v>22</v>
      </c>
      <c r="G27" s="12">
        <v>196</v>
      </c>
      <c r="H27" s="11">
        <f t="shared" si="8"/>
        <v>23</v>
      </c>
      <c r="I27" s="12">
        <v>8800</v>
      </c>
      <c r="J27" s="11">
        <v>0</v>
      </c>
      <c r="K27" s="12">
        <v>0</v>
      </c>
      <c r="L27" s="11">
        <v>0</v>
      </c>
      <c r="M27" s="12">
        <v>0</v>
      </c>
      <c r="O27" s="1">
        <f t="shared" si="9"/>
        <v>25</v>
      </c>
    </row>
    <row r="28" spans="1:15" x14ac:dyDescent="0.3">
      <c r="A28" s="10" t="s">
        <v>36</v>
      </c>
      <c r="B28" s="2">
        <f t="shared" si="6"/>
        <v>27</v>
      </c>
      <c r="C28" s="3">
        <f t="shared" si="1"/>
        <v>78.000002800000004</v>
      </c>
      <c r="D28" s="11">
        <f t="shared" si="5"/>
        <v>26</v>
      </c>
      <c r="E28" s="20">
        <v>0.65555555555555556</v>
      </c>
      <c r="F28" s="11">
        <f t="shared" si="7"/>
        <v>25</v>
      </c>
      <c r="G28" s="12">
        <v>179</v>
      </c>
      <c r="H28" s="11">
        <f t="shared" si="8"/>
        <v>27</v>
      </c>
      <c r="I28" s="12">
        <v>3900</v>
      </c>
      <c r="J28" s="11">
        <v>0</v>
      </c>
      <c r="K28" s="12">
        <v>0</v>
      </c>
      <c r="L28" s="11">
        <v>0</v>
      </c>
      <c r="M28" s="12">
        <v>0</v>
      </c>
      <c r="O28" s="1">
        <f t="shared" si="9"/>
        <v>27</v>
      </c>
    </row>
    <row r="29" spans="1:15" x14ac:dyDescent="0.3">
      <c r="A29" s="13" t="s">
        <v>37</v>
      </c>
      <c r="B29" s="2">
        <f>RANK(C29,C$3:C$29,1)</f>
        <v>26</v>
      </c>
      <c r="C29" s="3">
        <f t="shared" si="1"/>
        <v>71.000002899999998</v>
      </c>
      <c r="D29" s="11">
        <f t="shared" si="5"/>
        <v>27</v>
      </c>
      <c r="E29" s="20">
        <v>0.95138888888888884</v>
      </c>
      <c r="F29" s="14">
        <f>RANK(G29,G$3:G$29,0)</f>
        <v>19</v>
      </c>
      <c r="G29" s="12">
        <v>211</v>
      </c>
      <c r="H29" s="14">
        <f>RANK(I29,I$3:I$29,0)</f>
        <v>25</v>
      </c>
      <c r="I29" s="12">
        <v>5500</v>
      </c>
      <c r="J29" s="11">
        <v>0</v>
      </c>
      <c r="K29" s="12">
        <v>0</v>
      </c>
      <c r="L29" s="11">
        <v>0</v>
      </c>
      <c r="M29" s="12">
        <v>0</v>
      </c>
      <c r="O29" s="1">
        <v>27</v>
      </c>
    </row>
    <row r="32" spans="1:15" x14ac:dyDescent="0.3">
      <c r="D32" s="17" t="s">
        <v>0</v>
      </c>
      <c r="E32" s="18"/>
      <c r="F32" s="17" t="s">
        <v>1</v>
      </c>
      <c r="G32" s="18"/>
      <c r="H32" s="17" t="s">
        <v>2</v>
      </c>
      <c r="I32" s="18"/>
      <c r="J32" s="17" t="s">
        <v>3</v>
      </c>
      <c r="K32" s="18"/>
      <c r="L32" s="17" t="s">
        <v>3</v>
      </c>
      <c r="M32" s="18"/>
    </row>
    <row r="33" spans="1:13" ht="15" thickBot="1" x14ac:dyDescent="0.35">
      <c r="A33" s="4" t="s">
        <v>5</v>
      </c>
      <c r="B33" s="5" t="s">
        <v>6</v>
      </c>
      <c r="C33" s="6" t="s">
        <v>7</v>
      </c>
      <c r="D33" s="7" t="s">
        <v>8</v>
      </c>
      <c r="E33" s="19" t="s">
        <v>9</v>
      </c>
      <c r="F33" s="7" t="s">
        <v>8</v>
      </c>
      <c r="G33" s="8" t="s">
        <v>9</v>
      </c>
      <c r="H33" s="7" t="s">
        <v>8</v>
      </c>
      <c r="I33" s="8" t="s">
        <v>9</v>
      </c>
      <c r="J33" s="7" t="s">
        <v>8</v>
      </c>
      <c r="K33" s="8" t="s">
        <v>9</v>
      </c>
      <c r="L33" s="7" t="s">
        <v>8</v>
      </c>
      <c r="M33" s="8" t="s">
        <v>9</v>
      </c>
    </row>
    <row r="34" spans="1:13" x14ac:dyDescent="0.3">
      <c r="A34" s="15" t="str">
        <f t="shared" ref="A34:A60" si="10">INDEX($A$3:$A$29,O3)</f>
        <v>Jeffrey Jonk</v>
      </c>
      <c r="B34" s="2">
        <v>1</v>
      </c>
      <c r="C34" s="3">
        <f t="shared" ref="C34:C60" si="11">INDEX($C$3:$C$29,$O3)</f>
        <v>11.000000399999999</v>
      </c>
      <c r="D34" s="16">
        <f t="shared" ref="D34:M34" si="12">INDEX(D$3:D$29,$O3)</f>
        <v>1</v>
      </c>
      <c r="E34" s="21">
        <f t="shared" si="12"/>
        <v>0.3263888888888889</v>
      </c>
      <c r="F34" s="16">
        <f t="shared" si="12"/>
        <v>9</v>
      </c>
      <c r="G34" s="16">
        <f t="shared" si="12"/>
        <v>229</v>
      </c>
      <c r="H34" s="16">
        <f t="shared" si="12"/>
        <v>1</v>
      </c>
      <c r="I34" s="16">
        <f t="shared" si="12"/>
        <v>31500</v>
      </c>
      <c r="J34" s="16">
        <f t="shared" si="12"/>
        <v>0</v>
      </c>
      <c r="K34" s="16">
        <f t="shared" si="12"/>
        <v>0</v>
      </c>
      <c r="L34" s="16">
        <f t="shared" si="12"/>
        <v>0</v>
      </c>
      <c r="M34" s="16">
        <f t="shared" si="12"/>
        <v>0</v>
      </c>
    </row>
    <row r="35" spans="1:13" x14ac:dyDescent="0.3">
      <c r="A35" s="15" t="str">
        <f t="shared" si="10"/>
        <v>GoSoHard</v>
      </c>
      <c r="B35" s="2">
        <v>2</v>
      </c>
      <c r="C35" s="3">
        <f t="shared" si="11"/>
        <v>14.000000500000001</v>
      </c>
      <c r="D35" s="16">
        <f t="shared" ref="D35:M35" si="13">INDEX(D$3:D$29,$O4)</f>
        <v>2</v>
      </c>
      <c r="E35" s="21">
        <f t="shared" si="13"/>
        <v>0.33055555555555555</v>
      </c>
      <c r="F35" s="16">
        <f t="shared" si="13"/>
        <v>9</v>
      </c>
      <c r="G35" s="16">
        <f t="shared" si="13"/>
        <v>229</v>
      </c>
      <c r="H35" s="16">
        <f t="shared" si="13"/>
        <v>3</v>
      </c>
      <c r="I35" s="16">
        <f t="shared" si="13"/>
        <v>29750</v>
      </c>
      <c r="J35" s="16">
        <f t="shared" si="13"/>
        <v>0</v>
      </c>
      <c r="K35" s="16">
        <f t="shared" si="13"/>
        <v>0</v>
      </c>
      <c r="L35" s="16">
        <f t="shared" si="13"/>
        <v>0</v>
      </c>
      <c r="M35" s="16">
        <f t="shared" si="13"/>
        <v>0</v>
      </c>
    </row>
    <row r="36" spans="1:13" x14ac:dyDescent="0.3">
      <c r="A36" s="15" t="str">
        <f t="shared" si="10"/>
        <v>Team Nultien</v>
      </c>
      <c r="B36" s="2">
        <v>3</v>
      </c>
      <c r="C36" s="3">
        <f t="shared" si="11"/>
        <v>14.0000006</v>
      </c>
      <c r="D36" s="16">
        <f t="shared" ref="D36:M36" si="14">INDEX(D$3:D$29,$O5)</f>
        <v>8</v>
      </c>
      <c r="E36" s="21">
        <f t="shared" si="14"/>
        <v>0.35138888888888892</v>
      </c>
      <c r="F36" s="16">
        <f t="shared" si="14"/>
        <v>1</v>
      </c>
      <c r="G36" s="16">
        <f t="shared" si="14"/>
        <v>264</v>
      </c>
      <c r="H36" s="16">
        <f t="shared" si="14"/>
        <v>5</v>
      </c>
      <c r="I36" s="16">
        <f t="shared" si="14"/>
        <v>23400</v>
      </c>
      <c r="J36" s="16">
        <f t="shared" si="14"/>
        <v>0</v>
      </c>
      <c r="K36" s="16">
        <f t="shared" si="14"/>
        <v>0</v>
      </c>
      <c r="L36" s="16">
        <f t="shared" si="14"/>
        <v>0</v>
      </c>
      <c r="M36" s="16">
        <f t="shared" si="14"/>
        <v>0</v>
      </c>
    </row>
    <row r="37" spans="1:13" x14ac:dyDescent="0.3">
      <c r="A37" s="15" t="str">
        <f t="shared" si="10"/>
        <v>Going 30</v>
      </c>
      <c r="B37" s="2">
        <v>4</v>
      </c>
      <c r="C37" s="3">
        <f t="shared" si="11"/>
        <v>16.0000003</v>
      </c>
      <c r="D37" s="16">
        <f t="shared" ref="D37:M37" si="15">INDEX(D$3:D$29,$O6)</f>
        <v>3</v>
      </c>
      <c r="E37" s="21">
        <f t="shared" si="15"/>
        <v>0.33194444444444443</v>
      </c>
      <c r="F37" s="16">
        <f t="shared" si="15"/>
        <v>3</v>
      </c>
      <c r="G37" s="16">
        <f t="shared" si="15"/>
        <v>251</v>
      </c>
      <c r="H37" s="16">
        <f t="shared" si="15"/>
        <v>10</v>
      </c>
      <c r="I37" s="16">
        <f t="shared" si="15"/>
        <v>17500</v>
      </c>
      <c r="J37" s="16">
        <f t="shared" si="15"/>
        <v>0</v>
      </c>
      <c r="K37" s="16">
        <f t="shared" si="15"/>
        <v>0</v>
      </c>
      <c r="L37" s="16">
        <f t="shared" si="15"/>
        <v>0</v>
      </c>
      <c r="M37" s="16">
        <f t="shared" si="15"/>
        <v>0</v>
      </c>
    </row>
    <row r="38" spans="1:13" x14ac:dyDescent="0.3">
      <c r="A38" s="15" t="str">
        <f t="shared" si="10"/>
        <v>Team Rotown Hunks</v>
      </c>
      <c r="B38" s="2">
        <v>5</v>
      </c>
      <c r="C38" s="3">
        <f t="shared" si="11"/>
        <v>16.0000009</v>
      </c>
      <c r="D38" s="16">
        <f t="shared" ref="D38:M38" si="16">INDEX(D$3:D$29,$O7)</f>
        <v>4</v>
      </c>
      <c r="E38" s="21">
        <f t="shared" si="16"/>
        <v>0.33888888888888885</v>
      </c>
      <c r="F38" s="16">
        <f t="shared" si="16"/>
        <v>6</v>
      </c>
      <c r="G38" s="16">
        <f t="shared" si="16"/>
        <v>237</v>
      </c>
      <c r="H38" s="16">
        <f t="shared" si="16"/>
        <v>6</v>
      </c>
      <c r="I38" s="16">
        <f t="shared" si="16"/>
        <v>20475</v>
      </c>
      <c r="J38" s="16">
        <f t="shared" si="16"/>
        <v>0</v>
      </c>
      <c r="K38" s="16">
        <f t="shared" si="16"/>
        <v>0</v>
      </c>
      <c r="L38" s="16">
        <f t="shared" si="16"/>
        <v>0</v>
      </c>
      <c r="M38" s="16">
        <f t="shared" si="16"/>
        <v>0</v>
      </c>
    </row>
    <row r="39" spans="1:13" x14ac:dyDescent="0.3">
      <c r="A39" s="1" t="str">
        <f t="shared" si="10"/>
        <v>Fsgshop.nl</v>
      </c>
      <c r="B39" s="2">
        <v>6</v>
      </c>
      <c r="C39" s="3">
        <f t="shared" si="11"/>
        <v>17.000000700000001</v>
      </c>
      <c r="D39" s="16">
        <f t="shared" ref="D39:M39" si="17">INDEX(D$3:D$29,$O8)</f>
        <v>9</v>
      </c>
      <c r="E39" s="21">
        <f t="shared" si="17"/>
        <v>0.3611111111111111</v>
      </c>
      <c r="F39" s="16">
        <f t="shared" si="17"/>
        <v>4</v>
      </c>
      <c r="G39" s="16">
        <f t="shared" si="17"/>
        <v>239</v>
      </c>
      <c r="H39" s="16">
        <f t="shared" si="17"/>
        <v>4</v>
      </c>
      <c r="I39" s="16">
        <f t="shared" si="17"/>
        <v>26790</v>
      </c>
      <c r="J39" s="16">
        <f t="shared" si="17"/>
        <v>0</v>
      </c>
      <c r="K39" s="16">
        <f t="shared" si="17"/>
        <v>0</v>
      </c>
      <c r="L39" s="16">
        <f t="shared" si="17"/>
        <v>0</v>
      </c>
      <c r="M39" s="16">
        <f t="shared" si="17"/>
        <v>0</v>
      </c>
    </row>
    <row r="40" spans="1:13" x14ac:dyDescent="0.3">
      <c r="A40" s="1" t="str">
        <f t="shared" si="10"/>
        <v>Haarlemsch Verzet</v>
      </c>
      <c r="B40" s="2">
        <v>7</v>
      </c>
      <c r="C40" s="3">
        <f t="shared" si="11"/>
        <v>21.000001000000001</v>
      </c>
      <c r="D40" s="16">
        <f t="shared" ref="D40:M40" si="18">INDEX(D$3:D$29,$O9)</f>
        <v>7</v>
      </c>
      <c r="E40" s="21">
        <f t="shared" si="18"/>
        <v>0.35069444444444442</v>
      </c>
      <c r="F40" s="16">
        <f t="shared" si="18"/>
        <v>2</v>
      </c>
      <c r="G40" s="16">
        <f t="shared" si="18"/>
        <v>252</v>
      </c>
      <c r="H40" s="16">
        <f t="shared" si="18"/>
        <v>12</v>
      </c>
      <c r="I40" s="16">
        <f t="shared" si="18"/>
        <v>16660</v>
      </c>
      <c r="J40" s="16">
        <f t="shared" si="18"/>
        <v>0</v>
      </c>
      <c r="K40" s="16">
        <f t="shared" si="18"/>
        <v>0</v>
      </c>
      <c r="L40" s="16">
        <f t="shared" si="18"/>
        <v>0</v>
      </c>
      <c r="M40" s="16">
        <f t="shared" si="18"/>
        <v>0</v>
      </c>
    </row>
    <row r="41" spans="1:13" x14ac:dyDescent="0.3">
      <c r="A41" s="1" t="str">
        <f t="shared" si="10"/>
        <v>Team 0294</v>
      </c>
      <c r="B41" s="2">
        <v>8</v>
      </c>
      <c r="C41" s="3">
        <f t="shared" si="11"/>
        <v>31.0000012</v>
      </c>
      <c r="D41" s="16">
        <f t="shared" ref="D41:M41" si="19">INDEX(D$3:D$29,$O10)</f>
        <v>14</v>
      </c>
      <c r="E41" s="21">
        <f t="shared" si="19"/>
        <v>0.40138888888888885</v>
      </c>
      <c r="F41" s="16">
        <f t="shared" si="19"/>
        <v>15</v>
      </c>
      <c r="G41" s="16">
        <f t="shared" si="19"/>
        <v>222</v>
      </c>
      <c r="H41" s="16">
        <f t="shared" si="19"/>
        <v>2</v>
      </c>
      <c r="I41" s="16">
        <f t="shared" si="19"/>
        <v>31200</v>
      </c>
      <c r="J41" s="16">
        <f t="shared" si="19"/>
        <v>0</v>
      </c>
      <c r="K41" s="16">
        <f t="shared" si="19"/>
        <v>0</v>
      </c>
      <c r="L41" s="16">
        <f t="shared" si="19"/>
        <v>0</v>
      </c>
      <c r="M41" s="16">
        <f t="shared" si="19"/>
        <v>0</v>
      </c>
    </row>
    <row r="42" spans="1:13" x14ac:dyDescent="0.3">
      <c r="A42" s="1" t="str">
        <f t="shared" si="10"/>
        <v>Team Spaarne</v>
      </c>
      <c r="B42" s="2">
        <v>9</v>
      </c>
      <c r="C42" s="3">
        <f t="shared" si="11"/>
        <v>32.000000800000002</v>
      </c>
      <c r="D42" s="16">
        <f t="shared" ref="D42:M42" si="20">INDEX(D$3:D$29,$O11)</f>
        <v>6</v>
      </c>
      <c r="E42" s="21">
        <f t="shared" si="20"/>
        <v>0.34375</v>
      </c>
      <c r="F42" s="16">
        <f t="shared" si="20"/>
        <v>4</v>
      </c>
      <c r="G42" s="16">
        <f t="shared" si="20"/>
        <v>239</v>
      </c>
      <c r="H42" s="16">
        <f t="shared" si="20"/>
        <v>22</v>
      </c>
      <c r="I42" s="16">
        <f t="shared" si="20"/>
        <v>8840</v>
      </c>
      <c r="J42" s="16">
        <f t="shared" si="20"/>
        <v>0</v>
      </c>
      <c r="K42" s="16">
        <f t="shared" si="20"/>
        <v>0</v>
      </c>
      <c r="L42" s="16">
        <f t="shared" si="20"/>
        <v>0</v>
      </c>
      <c r="M42" s="16">
        <f t="shared" si="20"/>
        <v>0</v>
      </c>
    </row>
    <row r="43" spans="1:13" x14ac:dyDescent="0.3">
      <c r="A43" s="1" t="str">
        <f t="shared" si="10"/>
        <v>Crossfit Limes 1</v>
      </c>
      <c r="B43" s="2">
        <v>10</v>
      </c>
      <c r="C43" s="3">
        <f t="shared" si="11"/>
        <v>33.000001699999999</v>
      </c>
      <c r="D43" s="16">
        <f t="shared" ref="D43:K52" si="21">INDEX(D$3:D$29,$O12)</f>
        <v>11</v>
      </c>
      <c r="E43" s="21">
        <f t="shared" si="21"/>
        <v>0.38472222222222219</v>
      </c>
      <c r="F43" s="16">
        <f t="shared" si="21"/>
        <v>13</v>
      </c>
      <c r="G43" s="16">
        <f t="shared" si="21"/>
        <v>228</v>
      </c>
      <c r="H43" s="16">
        <f t="shared" si="21"/>
        <v>9</v>
      </c>
      <c r="I43" s="16">
        <f t="shared" si="21"/>
        <v>18806</v>
      </c>
      <c r="J43" s="16">
        <f t="shared" si="21"/>
        <v>0</v>
      </c>
      <c r="K43" s="16">
        <f t="shared" si="21"/>
        <v>0</v>
      </c>
      <c r="L43" s="16">
        <f t="shared" ref="L43:M58" si="22">INDEX(L$3:L$29,$O12)</f>
        <v>0</v>
      </c>
      <c r="M43" s="16">
        <f t="shared" si="22"/>
        <v>0</v>
      </c>
    </row>
    <row r="44" spans="1:13" x14ac:dyDescent="0.3">
      <c r="A44" s="1" t="str">
        <f t="shared" si="10"/>
        <v>Buurman&amp;Buurman delft</v>
      </c>
      <c r="B44" s="2">
        <v>11</v>
      </c>
      <c r="C44" s="3">
        <f t="shared" si="11"/>
        <v>34.000001099999999</v>
      </c>
      <c r="D44" s="16">
        <f t="shared" si="21"/>
        <v>4</v>
      </c>
      <c r="E44" s="21">
        <f t="shared" si="21"/>
        <v>0.33888888888888885</v>
      </c>
      <c r="F44" s="16">
        <f t="shared" si="21"/>
        <v>13</v>
      </c>
      <c r="G44" s="16">
        <f t="shared" si="21"/>
        <v>228</v>
      </c>
      <c r="H44" s="16">
        <f t="shared" si="21"/>
        <v>17</v>
      </c>
      <c r="I44" s="16">
        <f t="shared" si="21"/>
        <v>14250</v>
      </c>
      <c r="J44" s="16">
        <f t="shared" si="21"/>
        <v>0</v>
      </c>
      <c r="K44" s="16">
        <f t="shared" si="21"/>
        <v>0</v>
      </c>
      <c r="L44" s="16">
        <f t="shared" si="22"/>
        <v>0</v>
      </c>
      <c r="M44" s="16">
        <f t="shared" si="22"/>
        <v>0</v>
      </c>
    </row>
    <row r="45" spans="1:13" x14ac:dyDescent="0.3">
      <c r="A45" s="1" t="str">
        <f t="shared" si="10"/>
        <v>Crossfit Malle</v>
      </c>
      <c r="B45" s="2">
        <v>12</v>
      </c>
      <c r="C45" s="3">
        <f t="shared" si="11"/>
        <v>35.000002100000003</v>
      </c>
      <c r="D45" s="16">
        <f t="shared" si="21"/>
        <v>19</v>
      </c>
      <c r="E45" s="21">
        <f t="shared" si="21"/>
        <v>0.49374999999999997</v>
      </c>
      <c r="F45" s="16">
        <f t="shared" si="21"/>
        <v>9</v>
      </c>
      <c r="G45" s="16">
        <f t="shared" si="21"/>
        <v>229</v>
      </c>
      <c r="H45" s="16">
        <f t="shared" si="21"/>
        <v>7</v>
      </c>
      <c r="I45" s="16">
        <f t="shared" si="21"/>
        <v>19200</v>
      </c>
      <c r="J45" s="16">
        <f t="shared" si="21"/>
        <v>0</v>
      </c>
      <c r="K45" s="16">
        <f t="shared" si="21"/>
        <v>0</v>
      </c>
      <c r="L45" s="16">
        <f t="shared" si="22"/>
        <v>0</v>
      </c>
      <c r="M45" s="16">
        <f t="shared" si="22"/>
        <v>0</v>
      </c>
    </row>
    <row r="46" spans="1:13" x14ac:dyDescent="0.3">
      <c r="A46" s="1" t="str">
        <f t="shared" si="10"/>
        <v>Constantia et Labore</v>
      </c>
      <c r="B46" s="2">
        <v>13</v>
      </c>
      <c r="C46" s="3">
        <f t="shared" si="11"/>
        <v>37.000002000000002</v>
      </c>
      <c r="D46" s="16">
        <f t="shared" si="21"/>
        <v>17</v>
      </c>
      <c r="E46" s="21">
        <f t="shared" si="21"/>
        <v>0.44305555555555554</v>
      </c>
      <c r="F46" s="16">
        <f t="shared" si="21"/>
        <v>7</v>
      </c>
      <c r="G46" s="16">
        <f t="shared" si="21"/>
        <v>234</v>
      </c>
      <c r="H46" s="16">
        <f t="shared" si="21"/>
        <v>13</v>
      </c>
      <c r="I46" s="16">
        <f t="shared" si="21"/>
        <v>16490</v>
      </c>
      <c r="J46" s="16">
        <f t="shared" si="21"/>
        <v>0</v>
      </c>
      <c r="K46" s="16">
        <f t="shared" si="21"/>
        <v>0</v>
      </c>
      <c r="L46" s="16">
        <f t="shared" si="22"/>
        <v>0</v>
      </c>
      <c r="M46" s="16">
        <f t="shared" si="22"/>
        <v>0</v>
      </c>
    </row>
    <row r="47" spans="1:13" x14ac:dyDescent="0.3">
      <c r="A47" s="1" t="str">
        <f t="shared" si="10"/>
        <v>the Inderstuctables</v>
      </c>
      <c r="B47" s="2">
        <v>14</v>
      </c>
      <c r="C47" s="3">
        <f t="shared" si="11"/>
        <v>38.000002199999997</v>
      </c>
      <c r="D47" s="16">
        <f t="shared" si="21"/>
        <v>22</v>
      </c>
      <c r="E47" s="21">
        <f t="shared" si="21"/>
        <v>0.53055555555555556</v>
      </c>
      <c r="F47" s="16">
        <f t="shared" si="21"/>
        <v>9</v>
      </c>
      <c r="G47" s="16">
        <f t="shared" si="21"/>
        <v>229</v>
      </c>
      <c r="H47" s="16">
        <f t="shared" si="21"/>
        <v>7</v>
      </c>
      <c r="I47" s="16">
        <f t="shared" si="21"/>
        <v>19200</v>
      </c>
      <c r="J47" s="16">
        <f t="shared" si="21"/>
        <v>0</v>
      </c>
      <c r="K47" s="16">
        <f t="shared" si="21"/>
        <v>0</v>
      </c>
      <c r="L47" s="16">
        <f t="shared" si="22"/>
        <v>0</v>
      </c>
      <c r="M47" s="16">
        <f t="shared" si="22"/>
        <v>0</v>
      </c>
    </row>
    <row r="48" spans="1:13" x14ac:dyDescent="0.3">
      <c r="A48" s="1" t="str">
        <f t="shared" si="10"/>
        <v>Alphadogs</v>
      </c>
      <c r="B48" s="2">
        <v>15</v>
      </c>
      <c r="C48" s="3">
        <f t="shared" si="11"/>
        <v>43.000001400000002</v>
      </c>
      <c r="D48" s="16">
        <f t="shared" si="21"/>
        <v>15</v>
      </c>
      <c r="E48" s="21">
        <f t="shared" si="21"/>
        <v>0.40416666666666662</v>
      </c>
      <c r="F48" s="16">
        <f t="shared" si="21"/>
        <v>17</v>
      </c>
      <c r="G48" s="16">
        <f t="shared" si="21"/>
        <v>217</v>
      </c>
      <c r="H48" s="16">
        <f t="shared" si="21"/>
        <v>11</v>
      </c>
      <c r="I48" s="16">
        <f t="shared" si="21"/>
        <v>17000</v>
      </c>
      <c r="J48" s="16">
        <f t="shared" si="21"/>
        <v>0</v>
      </c>
      <c r="K48" s="16">
        <f t="shared" si="21"/>
        <v>0</v>
      </c>
      <c r="L48" s="16">
        <f t="shared" si="22"/>
        <v>0</v>
      </c>
      <c r="M48" s="16">
        <f t="shared" si="22"/>
        <v>0</v>
      </c>
    </row>
    <row r="49" spans="1:13" x14ac:dyDescent="0.3">
      <c r="A49" s="1" t="str">
        <f t="shared" si="10"/>
        <v>Team Bakker/Vermeulen</v>
      </c>
      <c r="B49" s="2">
        <v>16</v>
      </c>
      <c r="C49" s="3">
        <f t="shared" si="11"/>
        <v>45.000001500000003</v>
      </c>
      <c r="D49" s="16">
        <f t="shared" si="21"/>
        <v>13</v>
      </c>
      <c r="E49" s="21">
        <f t="shared" si="21"/>
        <v>0.39861111111111108</v>
      </c>
      <c r="F49" s="16">
        <f t="shared" si="21"/>
        <v>8</v>
      </c>
      <c r="G49" s="16">
        <f t="shared" si="21"/>
        <v>231</v>
      </c>
      <c r="H49" s="16">
        <f t="shared" si="21"/>
        <v>24</v>
      </c>
      <c r="I49" s="16">
        <f t="shared" si="21"/>
        <v>6105</v>
      </c>
      <c r="J49" s="16">
        <f t="shared" si="21"/>
        <v>0</v>
      </c>
      <c r="K49" s="16">
        <f t="shared" si="21"/>
        <v>0</v>
      </c>
      <c r="L49" s="16">
        <f t="shared" si="22"/>
        <v>0</v>
      </c>
      <c r="M49" s="16">
        <f t="shared" si="22"/>
        <v>0</v>
      </c>
    </row>
    <row r="50" spans="1:13" x14ac:dyDescent="0.3">
      <c r="A50" s="1" t="str">
        <f t="shared" si="10"/>
        <v>Crossfit 075</v>
      </c>
      <c r="B50" s="2">
        <v>17</v>
      </c>
      <c r="C50" s="3">
        <f t="shared" si="11"/>
        <v>47.000001599999997</v>
      </c>
      <c r="D50" s="16">
        <f t="shared" si="21"/>
        <v>12</v>
      </c>
      <c r="E50" s="21">
        <f t="shared" si="21"/>
        <v>0.39513888888888887</v>
      </c>
      <c r="F50" s="16">
        <f t="shared" si="21"/>
        <v>16</v>
      </c>
      <c r="G50" s="16">
        <f t="shared" si="21"/>
        <v>221</v>
      </c>
      <c r="H50" s="16">
        <f t="shared" si="21"/>
        <v>19</v>
      </c>
      <c r="I50" s="16">
        <f t="shared" si="21"/>
        <v>13000</v>
      </c>
      <c r="J50" s="16">
        <f t="shared" si="21"/>
        <v>0</v>
      </c>
      <c r="K50" s="16">
        <f t="shared" si="21"/>
        <v>0</v>
      </c>
      <c r="L50" s="16">
        <f t="shared" si="22"/>
        <v>0</v>
      </c>
      <c r="M50" s="16">
        <f t="shared" si="22"/>
        <v>0</v>
      </c>
    </row>
    <row r="51" spans="1:13" x14ac:dyDescent="0.3">
      <c r="A51" s="1" t="str">
        <f t="shared" si="10"/>
        <v>Team Crossfit Vlissingen</v>
      </c>
      <c r="B51" s="2">
        <v>18</v>
      </c>
      <c r="C51" s="3">
        <f t="shared" si="11"/>
        <v>48.000001300000001</v>
      </c>
      <c r="D51" s="16">
        <f t="shared" si="21"/>
        <v>10</v>
      </c>
      <c r="E51" s="21">
        <f t="shared" si="21"/>
        <v>0.3756944444444445</v>
      </c>
      <c r="F51" s="16">
        <f t="shared" si="21"/>
        <v>18</v>
      </c>
      <c r="G51" s="16">
        <f t="shared" si="21"/>
        <v>215</v>
      </c>
      <c r="H51" s="16">
        <f t="shared" si="21"/>
        <v>20</v>
      </c>
      <c r="I51" s="16">
        <f t="shared" si="21"/>
        <v>12000</v>
      </c>
      <c r="J51" s="16">
        <f t="shared" si="21"/>
        <v>0</v>
      </c>
      <c r="K51" s="16">
        <f t="shared" si="21"/>
        <v>0</v>
      </c>
      <c r="L51" s="16">
        <f t="shared" si="22"/>
        <v>0</v>
      </c>
      <c r="M51" s="16">
        <f t="shared" si="22"/>
        <v>0</v>
      </c>
    </row>
    <row r="52" spans="1:13" x14ac:dyDescent="0.3">
      <c r="A52" s="1" t="str">
        <f t="shared" si="10"/>
        <v>Team Bromance</v>
      </c>
      <c r="B52" s="2">
        <v>19</v>
      </c>
      <c r="C52" s="3">
        <f t="shared" si="11"/>
        <v>53.0000018</v>
      </c>
      <c r="D52" s="16">
        <f t="shared" si="21"/>
        <v>18</v>
      </c>
      <c r="E52" s="21">
        <f t="shared" si="21"/>
        <v>0.4465277777777778</v>
      </c>
      <c r="F52" s="16">
        <f t="shared" si="21"/>
        <v>20</v>
      </c>
      <c r="G52" s="16">
        <f t="shared" si="21"/>
        <v>207</v>
      </c>
      <c r="H52" s="16">
        <f t="shared" si="21"/>
        <v>15</v>
      </c>
      <c r="I52" s="16">
        <f t="shared" si="21"/>
        <v>14965</v>
      </c>
      <c r="J52" s="16">
        <f t="shared" si="21"/>
        <v>0</v>
      </c>
      <c r="K52" s="16">
        <f t="shared" si="21"/>
        <v>0</v>
      </c>
      <c r="L52" s="16">
        <f t="shared" si="22"/>
        <v>0</v>
      </c>
      <c r="M52" s="16">
        <f t="shared" si="22"/>
        <v>0</v>
      </c>
    </row>
    <row r="53" spans="1:13" x14ac:dyDescent="0.3">
      <c r="A53" s="1" t="str">
        <f t="shared" si="10"/>
        <v>Team Extreme2</v>
      </c>
      <c r="B53" s="2">
        <v>20</v>
      </c>
      <c r="C53" s="3">
        <f t="shared" si="11"/>
        <v>59.000002299999998</v>
      </c>
      <c r="D53" s="16">
        <f t="shared" ref="D53:K60" si="23">INDEX(D$3:D$29,$O22)</f>
        <v>20</v>
      </c>
      <c r="E53" s="21">
        <f t="shared" si="23"/>
        <v>0.51180555555555551</v>
      </c>
      <c r="F53" s="16">
        <f t="shared" si="23"/>
        <v>21</v>
      </c>
      <c r="G53" s="16">
        <f t="shared" si="23"/>
        <v>201</v>
      </c>
      <c r="H53" s="16">
        <f t="shared" si="23"/>
        <v>18</v>
      </c>
      <c r="I53" s="16">
        <f t="shared" si="23"/>
        <v>14000</v>
      </c>
      <c r="J53" s="16">
        <f t="shared" si="23"/>
        <v>0</v>
      </c>
      <c r="K53" s="16">
        <f t="shared" si="23"/>
        <v>0</v>
      </c>
      <c r="L53" s="16">
        <f t="shared" si="22"/>
        <v>0</v>
      </c>
      <c r="M53" s="16">
        <f t="shared" si="22"/>
        <v>0</v>
      </c>
    </row>
    <row r="54" spans="1:13" x14ac:dyDescent="0.3">
      <c r="A54" s="1" t="str">
        <f t="shared" si="10"/>
        <v>Team CFA</v>
      </c>
      <c r="B54" s="2">
        <v>21</v>
      </c>
      <c r="C54" s="3">
        <f t="shared" si="11"/>
        <v>60.000002500000001</v>
      </c>
      <c r="D54" s="16">
        <f t="shared" si="23"/>
        <v>23</v>
      </c>
      <c r="E54" s="21">
        <f t="shared" si="23"/>
        <v>0.55694444444444446</v>
      </c>
      <c r="F54" s="16">
        <f t="shared" si="23"/>
        <v>23</v>
      </c>
      <c r="G54" s="16">
        <f t="shared" si="23"/>
        <v>195</v>
      </c>
      <c r="H54" s="16">
        <f t="shared" si="23"/>
        <v>14</v>
      </c>
      <c r="I54" s="16">
        <f t="shared" si="23"/>
        <v>15190</v>
      </c>
      <c r="J54" s="16">
        <f t="shared" si="23"/>
        <v>0</v>
      </c>
      <c r="K54" s="16">
        <f t="shared" si="23"/>
        <v>0</v>
      </c>
      <c r="L54" s="16">
        <f t="shared" si="22"/>
        <v>0</v>
      </c>
      <c r="M54" s="16">
        <f t="shared" si="22"/>
        <v>0</v>
      </c>
    </row>
    <row r="55" spans="1:13" x14ac:dyDescent="0.3">
      <c r="A55" s="1" t="str">
        <f t="shared" si="10"/>
        <v>Bobcar</v>
      </c>
      <c r="B55" s="2">
        <v>22</v>
      </c>
      <c r="C55" s="3">
        <f t="shared" si="11"/>
        <v>63.0000024</v>
      </c>
      <c r="D55" s="16">
        <f t="shared" si="23"/>
        <v>20</v>
      </c>
      <c r="E55" s="21">
        <f t="shared" si="23"/>
        <v>0.51180555555555551</v>
      </c>
      <c r="F55" s="16">
        <f t="shared" si="23"/>
        <v>27</v>
      </c>
      <c r="G55" s="16">
        <f t="shared" si="23"/>
        <v>178</v>
      </c>
      <c r="H55" s="16">
        <f t="shared" si="23"/>
        <v>16</v>
      </c>
      <c r="I55" s="16">
        <f t="shared" si="23"/>
        <v>14516</v>
      </c>
      <c r="J55" s="16">
        <f t="shared" si="23"/>
        <v>0</v>
      </c>
      <c r="K55" s="16">
        <f t="shared" si="23"/>
        <v>0</v>
      </c>
      <c r="L55" s="16">
        <f t="shared" si="22"/>
        <v>0</v>
      </c>
      <c r="M55" s="16">
        <f t="shared" si="22"/>
        <v>0</v>
      </c>
    </row>
    <row r="56" spans="1:13" x14ac:dyDescent="0.3">
      <c r="A56" s="1" t="str">
        <f t="shared" si="10"/>
        <v>Bert&amp;Jernie</v>
      </c>
      <c r="B56" s="2">
        <v>23</v>
      </c>
      <c r="C56" s="3">
        <f t="shared" si="11"/>
        <v>66.000001900000001</v>
      </c>
      <c r="D56" s="16">
        <f t="shared" si="23"/>
        <v>16</v>
      </c>
      <c r="E56" s="21">
        <f t="shared" si="23"/>
        <v>0.44097222222222227</v>
      </c>
      <c r="F56" s="16">
        <f t="shared" si="23"/>
        <v>24</v>
      </c>
      <c r="G56" s="16">
        <f t="shared" si="23"/>
        <v>184</v>
      </c>
      <c r="H56" s="16">
        <f t="shared" si="23"/>
        <v>26</v>
      </c>
      <c r="I56" s="16">
        <f t="shared" si="23"/>
        <v>4785</v>
      </c>
      <c r="J56" s="16">
        <f t="shared" si="23"/>
        <v>0</v>
      </c>
      <c r="K56" s="16">
        <f t="shared" si="23"/>
        <v>0</v>
      </c>
      <c r="L56" s="16">
        <f t="shared" si="22"/>
        <v>0</v>
      </c>
      <c r="M56" s="16">
        <f t="shared" si="22"/>
        <v>0</v>
      </c>
    </row>
    <row r="57" spans="1:13" x14ac:dyDescent="0.3">
      <c r="A57" s="1" t="str">
        <f t="shared" si="10"/>
        <v>Old Dirty Bastards</v>
      </c>
      <c r="B57" s="2">
        <v>24</v>
      </c>
      <c r="C57" s="3">
        <f t="shared" si="11"/>
        <v>70.000002600000002</v>
      </c>
      <c r="D57" s="16">
        <f t="shared" si="23"/>
        <v>24</v>
      </c>
      <c r="E57" s="21">
        <f t="shared" si="23"/>
        <v>0.56111111111111112</v>
      </c>
      <c r="F57" s="16">
        <f t="shared" si="23"/>
        <v>25</v>
      </c>
      <c r="G57" s="16">
        <f t="shared" si="23"/>
        <v>179</v>
      </c>
      <c r="H57" s="16">
        <f t="shared" si="23"/>
        <v>21</v>
      </c>
      <c r="I57" s="16">
        <f t="shared" si="23"/>
        <v>11470</v>
      </c>
      <c r="J57" s="16">
        <f t="shared" si="23"/>
        <v>0</v>
      </c>
      <c r="K57" s="16">
        <f t="shared" si="23"/>
        <v>0</v>
      </c>
      <c r="L57" s="16">
        <f t="shared" si="22"/>
        <v>0</v>
      </c>
      <c r="M57" s="16">
        <f t="shared" si="22"/>
        <v>0</v>
      </c>
    </row>
    <row r="58" spans="1:13" x14ac:dyDescent="0.3">
      <c r="A58" s="1" t="str">
        <f t="shared" si="10"/>
        <v>Team Sportieva</v>
      </c>
      <c r="B58" s="2">
        <v>25</v>
      </c>
      <c r="C58" s="3">
        <f t="shared" si="11"/>
        <v>70.000002699999996</v>
      </c>
      <c r="D58" s="16">
        <f t="shared" si="23"/>
        <v>25</v>
      </c>
      <c r="E58" s="21">
        <f t="shared" si="23"/>
        <v>0.61111111111111105</v>
      </c>
      <c r="F58" s="16">
        <f t="shared" si="23"/>
        <v>22</v>
      </c>
      <c r="G58" s="16">
        <f t="shared" si="23"/>
        <v>196</v>
      </c>
      <c r="H58" s="16">
        <f t="shared" si="23"/>
        <v>23</v>
      </c>
      <c r="I58" s="16">
        <f t="shared" si="23"/>
        <v>8800</v>
      </c>
      <c r="J58" s="16">
        <f t="shared" si="23"/>
        <v>0</v>
      </c>
      <c r="K58" s="16">
        <f t="shared" si="23"/>
        <v>0</v>
      </c>
      <c r="L58" s="16">
        <f t="shared" si="22"/>
        <v>0</v>
      </c>
      <c r="M58" s="16">
        <f t="shared" si="22"/>
        <v>0</v>
      </c>
    </row>
    <row r="59" spans="1:13" x14ac:dyDescent="0.3">
      <c r="A59" s="1" t="str">
        <f t="shared" si="10"/>
        <v>Kaapse Kracht 010</v>
      </c>
      <c r="B59" s="2">
        <v>26</v>
      </c>
      <c r="C59" s="3">
        <f t="shared" si="11"/>
        <v>71.000002899999998</v>
      </c>
      <c r="D59" s="16">
        <f t="shared" si="23"/>
        <v>27</v>
      </c>
      <c r="E59" s="21">
        <f t="shared" si="23"/>
        <v>0.95138888888888884</v>
      </c>
      <c r="F59" s="16">
        <f t="shared" si="23"/>
        <v>19</v>
      </c>
      <c r="G59" s="16">
        <f t="shared" si="23"/>
        <v>211</v>
      </c>
      <c r="H59" s="16">
        <f t="shared" si="23"/>
        <v>25</v>
      </c>
      <c r="I59" s="16">
        <f t="shared" si="23"/>
        <v>5500</v>
      </c>
      <c r="J59" s="16">
        <f t="shared" si="23"/>
        <v>0</v>
      </c>
      <c r="K59" s="16">
        <f t="shared" si="23"/>
        <v>0</v>
      </c>
      <c r="L59" s="16">
        <f t="shared" ref="L59:M60" si="24">INDEX(L$3:L$29,$O28)</f>
        <v>0</v>
      </c>
      <c r="M59" s="16">
        <f t="shared" si="24"/>
        <v>0</v>
      </c>
    </row>
    <row r="60" spans="1:13" x14ac:dyDescent="0.3">
      <c r="A60" s="1" t="str">
        <f t="shared" si="10"/>
        <v>Kaapse Kracht 010</v>
      </c>
      <c r="B60" s="2">
        <v>27</v>
      </c>
      <c r="C60" s="3">
        <f t="shared" si="11"/>
        <v>71.000002899999998</v>
      </c>
      <c r="D60" s="16">
        <f t="shared" si="23"/>
        <v>27</v>
      </c>
      <c r="E60" s="21">
        <f t="shared" si="23"/>
        <v>0.95138888888888884</v>
      </c>
      <c r="F60" s="16">
        <f t="shared" si="23"/>
        <v>19</v>
      </c>
      <c r="G60" s="16">
        <f t="shared" si="23"/>
        <v>211</v>
      </c>
      <c r="H60" s="16">
        <f t="shared" si="23"/>
        <v>25</v>
      </c>
      <c r="I60" s="16">
        <f t="shared" si="23"/>
        <v>5500</v>
      </c>
      <c r="J60" s="16">
        <f t="shared" si="23"/>
        <v>0</v>
      </c>
      <c r="K60" s="16">
        <f t="shared" si="23"/>
        <v>0</v>
      </c>
      <c r="L60" s="16">
        <f t="shared" si="24"/>
        <v>0</v>
      </c>
      <c r="M60" s="16">
        <f t="shared" si="24"/>
        <v>0</v>
      </c>
    </row>
  </sheetData>
  <mergeCells count="10">
    <mergeCell ref="D1:E1"/>
    <mergeCell ref="F1:G1"/>
    <mergeCell ref="H1:I1"/>
    <mergeCell ref="J1:K1"/>
    <mergeCell ref="L1:M1"/>
    <mergeCell ref="D32:E32"/>
    <mergeCell ref="F32:G32"/>
    <mergeCell ref="H32:I32"/>
    <mergeCell ref="J32:K32"/>
    <mergeCell ref="L32:M32"/>
  </mergeCells>
  <pageMargins left="0.7" right="0.7" top="0.75" bottom="0.75" header="0.3" footer="0.3"/>
  <pageSetup orientation="portrait" r:id="rId1"/>
  <ignoredErrors>
    <ignoredError sqref="C3:C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Wartsila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bbe011</dc:creator>
  <cp:lastModifiedBy>bbe011</cp:lastModifiedBy>
  <dcterms:created xsi:type="dcterms:W3CDTF">2016-03-09T17:41:20Z</dcterms:created>
  <dcterms:modified xsi:type="dcterms:W3CDTF">2016-03-10T21:48:37Z</dcterms:modified>
</cp:coreProperties>
</file>