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bernardo\sport\Walterscup\"/>
    </mc:Choice>
  </mc:AlternateContent>
  <bookViews>
    <workbookView xWindow="0" yWindow="0" windowWidth="12852" windowHeight="961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D5" i="1"/>
  <c r="D6" i="1"/>
  <c r="D7" i="1"/>
  <c r="D3" i="1"/>
  <c r="C3" i="1"/>
  <c r="H6" i="1"/>
  <c r="H7" i="1"/>
  <c r="H3" i="1"/>
  <c r="F3" i="1"/>
  <c r="H4" i="1"/>
  <c r="F4" i="1"/>
  <c r="H5" i="1"/>
  <c r="F5" i="1"/>
  <c r="C5" i="1"/>
  <c r="F6" i="1"/>
  <c r="C6" i="1"/>
  <c r="F7" i="1"/>
  <c r="C7" i="1"/>
  <c r="B3" i="1"/>
  <c r="B4" i="1"/>
  <c r="B5" i="1"/>
  <c r="B6" i="1"/>
  <c r="B7" i="1"/>
  <c r="O7" i="1"/>
  <c r="A16" i="1"/>
  <c r="O6" i="1"/>
  <c r="A15" i="1"/>
  <c r="O5" i="1"/>
  <c r="A14" i="1"/>
  <c r="O4" i="1"/>
  <c r="A13" i="1"/>
  <c r="O3" i="1"/>
  <c r="A12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<sst xmlns="http://schemas.openxmlformats.org/spreadsheetml/2006/main" count="43" uniqueCount="16">
  <si>
    <t>Wod 1</t>
  </si>
  <si>
    <t>Wod 2</t>
  </si>
  <si>
    <t>Wod 3</t>
  </si>
  <si>
    <t>Wod 4</t>
  </si>
  <si>
    <t xml:space="preserve">Scratch </t>
  </si>
  <si>
    <t>Athlete</t>
  </si>
  <si>
    <t>Overall Rank</t>
  </si>
  <si>
    <t>current total</t>
  </si>
  <si>
    <t>Rank</t>
  </si>
  <si>
    <t>Score</t>
  </si>
  <si>
    <t>Position</t>
  </si>
  <si>
    <t>The Masters</t>
  </si>
  <si>
    <t>We are Crossfit Junkies</t>
  </si>
  <si>
    <t>Crossfit Noord Old Dogs</t>
  </si>
  <si>
    <t>The Wodding Crashers</t>
  </si>
  <si>
    <t>The Rotown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</si>
</sst>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3" xfId="1" applyBorder="1"/>
    <xf numFmtId="0" fontId="2" fillId="0" borderId="3" xfId="1" applyFon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3" borderId="0" xfId="1" applyFill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2" fontId="1" fillId="2" borderId="7" xfId="1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20" sqref="B20"/>
    </sheetView>
  </sheetViews>
  <sheetFormatPr defaultRowHeight="14.4" x14ac:dyDescent="0.3"/>
  <cols>
    <col min="1" max="1" width="32.88671875" style="1" customWidth="1"/>
    <col min="2" max="2" width="11.6640625" style="2" customWidth="1"/>
    <col min="3" max="3" width="11.6640625" style="3" customWidth="1"/>
    <col min="4" max="11" width="9.109375" style="13" customWidth="1"/>
    <col min="12" max="13" width="8.88671875" style="1" customWidth="1"/>
    <col min="14" max="16384" width="8.88671875" style="1"/>
  </cols>
  <sheetData>
    <row r="1" spans="1:15" x14ac:dyDescent="0.3">
      <c r="D1" s="15" t="s">
        <v>0</v>
      </c>
      <c r="E1" s="16"/>
      <c r="F1" s="15" t="s">
        <v>1</v>
      </c>
      <c r="G1" s="16"/>
      <c r="H1" s="15" t="s">
        <v>2</v>
      </c>
      <c r="I1" s="16"/>
      <c r="J1" s="15" t="s">
        <v>3</v>
      </c>
      <c r="K1" s="16"/>
      <c r="L1" s="15" t="s">
        <v>3</v>
      </c>
      <c r="M1" s="16"/>
      <c r="O1" s="1" t="s">
        <v>4</v>
      </c>
    </row>
    <row r="2" spans="1:15" ht="15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8" t="s">
        <v>9</v>
      </c>
      <c r="F2" s="7" t="s">
        <v>8</v>
      </c>
      <c r="G2" s="8" t="s">
        <v>9</v>
      </c>
      <c r="H2" s="7" t="s">
        <v>8</v>
      </c>
      <c r="I2" s="8" t="s">
        <v>9</v>
      </c>
      <c r="J2" s="7" t="s">
        <v>8</v>
      </c>
      <c r="K2" s="8" t="s">
        <v>9</v>
      </c>
      <c r="L2" s="7" t="s">
        <v>8</v>
      </c>
      <c r="M2" s="8" t="s">
        <v>9</v>
      </c>
      <c r="O2" s="9" t="s">
        <v>10</v>
      </c>
    </row>
    <row r="3" spans="1:15" x14ac:dyDescent="0.3">
      <c r="A3" s="14" t="s">
        <v>11</v>
      </c>
      <c r="B3" s="2">
        <f>RANK(C3,C$3:C$7,1)</f>
        <v>2</v>
      </c>
      <c r="C3" s="3">
        <f>(D3+F3+H3+J3+L3)+0.0000001*ROW()</f>
        <v>6.0000003</v>
      </c>
      <c r="D3" s="10">
        <f>RANK(E3,E$3:E$7,1)</f>
        <v>1</v>
      </c>
      <c r="E3" s="17">
        <v>8.74</v>
      </c>
      <c r="F3" s="10">
        <f>RANK(G3,G$3:G$7,0)</f>
        <v>2</v>
      </c>
      <c r="G3" s="11">
        <v>207</v>
      </c>
      <c r="H3" s="10">
        <f>RANK(I3,I$3:I$7,0)</f>
        <v>3</v>
      </c>
      <c r="I3" s="11">
        <v>11375</v>
      </c>
      <c r="J3" s="10">
        <v>0</v>
      </c>
      <c r="K3" s="11">
        <v>0</v>
      </c>
      <c r="L3" s="10">
        <v>0</v>
      </c>
      <c r="M3" s="11">
        <v>0</v>
      </c>
      <c r="O3" s="1">
        <f>MATCH($B12,$B$3:$B$7,0)</f>
        <v>4</v>
      </c>
    </row>
    <row r="4" spans="1:15" x14ac:dyDescent="0.3">
      <c r="A4" s="14" t="s">
        <v>12</v>
      </c>
      <c r="B4" s="2">
        <f>RANK(C4,C$3:C$7,1)</f>
        <v>3</v>
      </c>
      <c r="C4" s="3">
        <f>(D4+F4+H4+J4+L4)+0.0000001*ROW()</f>
        <v>7.0000004000000002</v>
      </c>
      <c r="D4" s="10">
        <f t="shared" ref="D4:D7" si="0">RANK(E4,E$3:E$7,1)</f>
        <v>2</v>
      </c>
      <c r="E4" s="17">
        <v>10.58</v>
      </c>
      <c r="F4" s="10">
        <f>RANK(G4,G$3:G$7,0)</f>
        <v>3</v>
      </c>
      <c r="G4" s="11">
        <v>196</v>
      </c>
      <c r="H4" s="10">
        <f>RANK(I4,I$3:I$7,0)</f>
        <v>2</v>
      </c>
      <c r="I4" s="11">
        <v>13300</v>
      </c>
      <c r="J4" s="10">
        <v>0</v>
      </c>
      <c r="K4" s="11">
        <v>0</v>
      </c>
      <c r="L4" s="10">
        <v>0</v>
      </c>
      <c r="M4" s="11">
        <v>0</v>
      </c>
      <c r="O4" s="1">
        <f>MATCH($B13,$B$3:$B$7,0)</f>
        <v>1</v>
      </c>
    </row>
    <row r="5" spans="1:15" x14ac:dyDescent="0.3">
      <c r="A5" s="14" t="s">
        <v>13</v>
      </c>
      <c r="B5" s="2">
        <f>RANK(C5,C$3:C$7,1)</f>
        <v>4</v>
      </c>
      <c r="C5" s="3">
        <f>(D5+F5+H5+J5+L5)+0.0000001*ROW()</f>
        <v>12.000000500000001</v>
      </c>
      <c r="D5" s="10">
        <f t="shared" si="0"/>
        <v>4</v>
      </c>
      <c r="E5" s="17">
        <v>12.37</v>
      </c>
      <c r="F5" s="10">
        <f>RANK(G5,G$3:G$7,0)</f>
        <v>4</v>
      </c>
      <c r="G5" s="11">
        <v>189</v>
      </c>
      <c r="H5" s="10">
        <f>RANK(I5,I$3:I$7,0)</f>
        <v>4</v>
      </c>
      <c r="I5" s="11">
        <v>8760</v>
      </c>
      <c r="J5" s="10">
        <v>0</v>
      </c>
      <c r="K5" s="11">
        <v>0</v>
      </c>
      <c r="L5" s="10">
        <v>0</v>
      </c>
      <c r="M5" s="11">
        <v>0</v>
      </c>
      <c r="O5" s="1">
        <f>MATCH($B14,$B$3:$B$7,0)</f>
        <v>2</v>
      </c>
    </row>
    <row r="6" spans="1:15" x14ac:dyDescent="0.3">
      <c r="A6" s="14" t="s">
        <v>14</v>
      </c>
      <c r="B6" s="2">
        <f>RANK(C6,C$3:C$7,1)</f>
        <v>1</v>
      </c>
      <c r="C6" s="3">
        <f>(D6+F6+H6+J6+L6)+0.0000001*ROW()</f>
        <v>5.0000005999999999</v>
      </c>
      <c r="D6" s="10">
        <f t="shared" si="0"/>
        <v>3</v>
      </c>
      <c r="E6" s="17">
        <v>12.25</v>
      </c>
      <c r="F6" s="10">
        <f>RANK(G6,G$3:G$7,0)</f>
        <v>1</v>
      </c>
      <c r="G6" s="11">
        <v>208</v>
      </c>
      <c r="H6" s="10">
        <f>RANK(I6,I$3:I$7,0)</f>
        <v>1</v>
      </c>
      <c r="I6" s="11">
        <v>16500</v>
      </c>
      <c r="J6" s="10">
        <v>0</v>
      </c>
      <c r="K6" s="11">
        <v>0</v>
      </c>
      <c r="L6" s="10">
        <v>0</v>
      </c>
      <c r="M6" s="11">
        <v>0</v>
      </c>
      <c r="O6" s="1">
        <f>MATCH($B15,$B$3:$B$7,0)</f>
        <v>3</v>
      </c>
    </row>
    <row r="7" spans="1:15" x14ac:dyDescent="0.3">
      <c r="A7" s="14" t="s">
        <v>15</v>
      </c>
      <c r="B7" s="2">
        <f>RANK(C7,C$3:C$7,1)</f>
        <v>5</v>
      </c>
      <c r="C7" s="3">
        <f>(D7+F7+H7+J7+L7)+0.0000001*ROW()</f>
        <v>15.000000699999999</v>
      </c>
      <c r="D7" s="10">
        <f t="shared" si="0"/>
        <v>5</v>
      </c>
      <c r="E7" s="17">
        <v>18.579999999999998</v>
      </c>
      <c r="F7" s="10">
        <f>RANK(G7,G$3:G$7,0)</f>
        <v>5</v>
      </c>
      <c r="G7" s="11">
        <v>140</v>
      </c>
      <c r="H7" s="10">
        <f>RANK(I7,I$3:I$7,0)</f>
        <v>5</v>
      </c>
      <c r="I7" s="11">
        <v>7050</v>
      </c>
      <c r="J7" s="10">
        <v>0</v>
      </c>
      <c r="K7" s="11">
        <v>0</v>
      </c>
      <c r="L7" s="10">
        <v>0</v>
      </c>
      <c r="M7" s="11">
        <v>0</v>
      </c>
      <c r="O7" s="1">
        <f>MATCH($B16,$B$3:$B$7,0)</f>
        <v>5</v>
      </c>
    </row>
    <row r="10" spans="1:15" x14ac:dyDescent="0.3">
      <c r="D10" s="15" t="s">
        <v>0</v>
      </c>
      <c r="E10" s="16"/>
      <c r="F10" s="15" t="s">
        <v>1</v>
      </c>
      <c r="G10" s="16"/>
      <c r="H10" s="15" t="s">
        <v>2</v>
      </c>
      <c r="I10" s="16"/>
      <c r="J10" s="15" t="s">
        <v>3</v>
      </c>
      <c r="K10" s="16"/>
      <c r="L10" s="15" t="s">
        <v>3</v>
      </c>
      <c r="M10" s="16"/>
    </row>
    <row r="11" spans="1:15" ht="15" thickBot="1" x14ac:dyDescent="0.35">
      <c r="A11" s="4" t="s">
        <v>5</v>
      </c>
      <c r="B11" s="5" t="s">
        <v>6</v>
      </c>
      <c r="C11" s="6" t="s">
        <v>7</v>
      </c>
      <c r="D11" s="7" t="s">
        <v>8</v>
      </c>
      <c r="E11" s="8" t="s">
        <v>9</v>
      </c>
      <c r="F11" s="7" t="s">
        <v>8</v>
      </c>
      <c r="G11" s="8" t="s">
        <v>9</v>
      </c>
      <c r="H11" s="7" t="s">
        <v>8</v>
      </c>
      <c r="I11" s="8" t="s">
        <v>9</v>
      </c>
      <c r="J11" s="7" t="s">
        <v>8</v>
      </c>
      <c r="K11" s="8" t="s">
        <v>9</v>
      </c>
      <c r="L11" s="7" t="s">
        <v>8</v>
      </c>
      <c r="M11" s="8" t="s">
        <v>9</v>
      </c>
    </row>
    <row r="12" spans="1:15" x14ac:dyDescent="0.3">
      <c r="A12" s="12" t="str">
        <f>INDEX($A$3:$A$7,O3)</f>
        <v>The Wodding Crashers</v>
      </c>
      <c r="B12" s="2">
        <v>1</v>
      </c>
      <c r="C12" s="3">
        <f>INDEX($C$3:$C$7,$O3)</f>
        <v>5.0000005999999999</v>
      </c>
      <c r="D12" s="13">
        <f>INDEX(D$3:D$7,$O3)</f>
        <v>3</v>
      </c>
      <c r="E12" s="13">
        <f>INDEX(E$3:E$7,$O3)</f>
        <v>12.25</v>
      </c>
      <c r="F12" s="13">
        <f>INDEX(F$3:F$7,$O3)</f>
        <v>1</v>
      </c>
      <c r="G12" s="13">
        <f>INDEX(G$3:G$7,$O3)</f>
        <v>208</v>
      </c>
      <c r="H12" s="13">
        <f>INDEX(H$3:H$7,$O3)</f>
        <v>1</v>
      </c>
      <c r="I12" s="13">
        <f>INDEX(I$3:I$7,$O3)</f>
        <v>16500</v>
      </c>
      <c r="J12" s="13">
        <f>INDEX(J$3:J$7,$O3)</f>
        <v>0</v>
      </c>
      <c r="K12" s="13">
        <f>INDEX(K$3:K$7,$O3)</f>
        <v>0</v>
      </c>
      <c r="L12" s="13">
        <f>INDEX(L$3:L$7,$O3)</f>
        <v>0</v>
      </c>
      <c r="M12" s="13">
        <f>INDEX(M$3:M$7,$O3)</f>
        <v>0</v>
      </c>
    </row>
    <row r="13" spans="1:15" x14ac:dyDescent="0.3">
      <c r="A13" s="12" t="str">
        <f>INDEX($A$3:$A$7,O4)</f>
        <v>The Masters</v>
      </c>
      <c r="B13" s="2">
        <v>2</v>
      </c>
      <c r="C13" s="3">
        <f>INDEX($C$3:$C$7,$O4)</f>
        <v>6.0000003</v>
      </c>
      <c r="D13" s="13">
        <f>INDEX(D$3:D$7,$O4)</f>
        <v>1</v>
      </c>
      <c r="E13" s="13">
        <f>INDEX(E$3:E$7,$O4)</f>
        <v>8.74</v>
      </c>
      <c r="F13" s="13">
        <f>INDEX(F$3:F$7,$O4)</f>
        <v>2</v>
      </c>
      <c r="G13" s="13">
        <f>INDEX(G$3:G$7,$O4)</f>
        <v>207</v>
      </c>
      <c r="H13" s="13">
        <f>INDEX(H$3:H$7,$O4)</f>
        <v>3</v>
      </c>
      <c r="I13" s="13">
        <f>INDEX(I$3:I$7,$O4)</f>
        <v>11375</v>
      </c>
      <c r="J13" s="13">
        <f>INDEX(J$3:J$7,$O4)</f>
        <v>0</v>
      </c>
      <c r="K13" s="13">
        <f>INDEX(K$3:K$7,$O4)</f>
        <v>0</v>
      </c>
      <c r="L13" s="13">
        <f>INDEX(L$3:L$7,$O4)</f>
        <v>0</v>
      </c>
      <c r="M13" s="13">
        <f>INDEX(M$3:M$7,$O4)</f>
        <v>0</v>
      </c>
    </row>
    <row r="14" spans="1:15" x14ac:dyDescent="0.3">
      <c r="A14" s="12" t="str">
        <f>INDEX($A$3:$A$7,O5)</f>
        <v>We are Crossfit Junkies</v>
      </c>
      <c r="B14" s="2">
        <v>3</v>
      </c>
      <c r="C14" s="3">
        <f>INDEX($C$3:$C$7,$O5)</f>
        <v>7.0000004000000002</v>
      </c>
      <c r="D14" s="13">
        <f>INDEX(D$3:D$7,$O5)</f>
        <v>2</v>
      </c>
      <c r="E14" s="13">
        <f>INDEX(E$3:E$7,$O5)</f>
        <v>10.58</v>
      </c>
      <c r="F14" s="13">
        <f>INDEX(F$3:F$7,$O5)</f>
        <v>3</v>
      </c>
      <c r="G14" s="13">
        <f>INDEX(G$3:G$7,$O5)</f>
        <v>196</v>
      </c>
      <c r="H14" s="13">
        <f>INDEX(H$3:H$7,$O5)</f>
        <v>2</v>
      </c>
      <c r="I14" s="13">
        <f>INDEX(I$3:I$7,$O5)</f>
        <v>13300</v>
      </c>
      <c r="J14" s="13">
        <f>INDEX(J$3:J$7,$O5)</f>
        <v>0</v>
      </c>
      <c r="K14" s="13">
        <f>INDEX(K$3:K$7,$O5)</f>
        <v>0</v>
      </c>
      <c r="L14" s="13">
        <f>INDEX(L$3:L$7,$O5)</f>
        <v>0</v>
      </c>
      <c r="M14" s="13">
        <f>INDEX(M$3:M$7,$O5)</f>
        <v>0</v>
      </c>
    </row>
    <row r="15" spans="1:15" x14ac:dyDescent="0.3">
      <c r="A15" s="12" t="str">
        <f>INDEX($A$3:$A$7,O6)</f>
        <v>Crossfit Noord Old Dogs</v>
      </c>
      <c r="B15" s="2">
        <v>4</v>
      </c>
      <c r="C15" s="3">
        <f>INDEX($C$3:$C$7,$O6)</f>
        <v>12.000000500000001</v>
      </c>
      <c r="D15" s="13">
        <f>INDEX(D$3:D$7,$O6)</f>
        <v>4</v>
      </c>
      <c r="E15" s="13">
        <f>INDEX(E$3:E$7,$O6)</f>
        <v>12.37</v>
      </c>
      <c r="F15" s="13">
        <f>INDEX(F$3:F$7,$O6)</f>
        <v>4</v>
      </c>
      <c r="G15" s="13">
        <f>INDEX(G$3:G$7,$O6)</f>
        <v>189</v>
      </c>
      <c r="H15" s="13">
        <f>INDEX(H$3:H$7,$O6)</f>
        <v>4</v>
      </c>
      <c r="I15" s="13">
        <f>INDEX(I$3:I$7,$O6)</f>
        <v>8760</v>
      </c>
      <c r="J15" s="13">
        <f>INDEX(J$3:J$7,$O6)</f>
        <v>0</v>
      </c>
      <c r="K15" s="13">
        <f>INDEX(K$3:K$7,$O6)</f>
        <v>0</v>
      </c>
      <c r="L15" s="13">
        <f>INDEX(L$3:L$7,$O6)</f>
        <v>0</v>
      </c>
      <c r="M15" s="13">
        <f>INDEX(M$3:M$7,$O6)</f>
        <v>0</v>
      </c>
    </row>
    <row r="16" spans="1:15" x14ac:dyDescent="0.3">
      <c r="A16" s="12" t="str">
        <f>INDEX($A$3:$A$7,O7)</f>
        <v>The Rotown Masters</v>
      </c>
      <c r="B16" s="2">
        <v>5</v>
      </c>
      <c r="C16" s="3">
        <f>INDEX($C$3:$C$7,$O7)</f>
        <v>15.000000699999999</v>
      </c>
      <c r="D16" s="13">
        <f>INDEX(D$3:D$7,$O7)</f>
        <v>5</v>
      </c>
      <c r="E16" s="13">
        <f>INDEX(E$3:E$7,$O7)</f>
        <v>18.579999999999998</v>
      </c>
      <c r="F16" s="13">
        <f>INDEX(F$3:F$7,$O7)</f>
        <v>5</v>
      </c>
      <c r="G16" s="13">
        <f>INDEX(G$3:G$7,$O7)</f>
        <v>140</v>
      </c>
      <c r="H16" s="13">
        <f>INDEX(H$3:H$7,$O7)</f>
        <v>5</v>
      </c>
      <c r="I16" s="13">
        <f>INDEX(I$3:I$7,$O7)</f>
        <v>7050</v>
      </c>
      <c r="J16" s="13">
        <f>INDEX(J$3:J$7,$O7)</f>
        <v>0</v>
      </c>
      <c r="K16" s="13">
        <f>INDEX(K$3:K$7,$O7)</f>
        <v>0</v>
      </c>
      <c r="L16" s="13">
        <f>INDEX(L$3:L$7,$O7)</f>
        <v>0</v>
      </c>
      <c r="M16" s="13">
        <f>INDEX(M$3:M$7,$O7)</f>
        <v>0</v>
      </c>
    </row>
  </sheetData>
  <mergeCells count="10">
    <mergeCell ref="D1:E1"/>
    <mergeCell ref="F1:G1"/>
    <mergeCell ref="H1:I1"/>
    <mergeCell ref="J1:K1"/>
    <mergeCell ref="L1:M1"/>
    <mergeCell ref="D10:E10"/>
    <mergeCell ref="F10:G10"/>
    <mergeCell ref="H10:I10"/>
    <mergeCell ref="J10:K10"/>
    <mergeCell ref="L10:M10"/>
  </mergeCells>
  <pageMargins left="0.7" right="0.7" top="0.75" bottom="0.75" header="0.3" footer="0.3"/>
  <pageSetup orientation="portrait" r:id="rId1"/>
  <ignoredErrors>
    <ignoredError sqref="C3: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Wartsila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bbe011</dc:creator>
  <cp:lastModifiedBy>bbe011</cp:lastModifiedBy>
  <dcterms:created xsi:type="dcterms:W3CDTF">2016-03-09T17:41:20Z</dcterms:created>
  <dcterms:modified xsi:type="dcterms:W3CDTF">2016-03-10T20:09:43Z</dcterms:modified>
</cp:coreProperties>
</file>