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Documents\bernardo\sport\Walterscup\"/>
    </mc:Choice>
  </mc:AlternateContent>
  <bookViews>
    <workbookView xWindow="0" yWindow="0" windowWidth="12852" windowHeight="9612"/>
  </bookViews>
  <sheets>
    <sheet name="Sheet1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  <c r="D5" i="1"/>
  <c r="D6" i="1"/>
  <c r="D7" i="1"/>
  <c r="D8" i="1"/>
  <c r="D9" i="1"/>
  <c r="D10" i="1"/>
  <c r="D11" i="1"/>
  <c r="D12" i="1"/>
  <c r="D3" i="1"/>
  <c r="H3" i="1"/>
  <c r="F3" i="1"/>
  <c r="C3" i="1"/>
  <c r="H4" i="1"/>
  <c r="F4" i="1"/>
  <c r="C4" i="1"/>
  <c r="H5" i="1"/>
  <c r="F5" i="1"/>
  <c r="C5" i="1"/>
  <c r="H6" i="1"/>
  <c r="F6" i="1"/>
  <c r="C6" i="1"/>
  <c r="H7" i="1"/>
  <c r="F7" i="1"/>
  <c r="C7" i="1"/>
  <c r="H8" i="1"/>
  <c r="F8" i="1"/>
  <c r="C8" i="1"/>
  <c r="H9" i="1"/>
  <c r="F9" i="1"/>
  <c r="C9" i="1"/>
  <c r="H10" i="1"/>
  <c r="F10" i="1"/>
  <c r="C10" i="1"/>
  <c r="H11" i="1"/>
  <c r="F11" i="1"/>
  <c r="C11" i="1"/>
  <c r="H12" i="1"/>
  <c r="F12" i="1"/>
  <c r="C12" i="1"/>
  <c r="B3" i="1"/>
  <c r="B4" i="1"/>
  <c r="B5" i="1"/>
  <c r="B6" i="1"/>
  <c r="B7" i="1"/>
  <c r="B8" i="1"/>
  <c r="B9" i="1"/>
  <c r="B10" i="1"/>
  <c r="B11" i="1"/>
  <c r="B12" i="1"/>
  <c r="O12" i="1"/>
  <c r="A26" i="1"/>
  <c r="O11" i="1"/>
  <c r="A25" i="1"/>
  <c r="O10" i="1"/>
  <c r="A24" i="1"/>
  <c r="O9" i="1"/>
  <c r="A23" i="1"/>
  <c r="O8" i="1"/>
  <c r="A22" i="1"/>
  <c r="O7" i="1"/>
  <c r="A21" i="1"/>
  <c r="O6" i="1"/>
  <c r="A20" i="1"/>
  <c r="O5" i="1"/>
  <c r="A19" i="1"/>
  <c r="O4" i="1"/>
  <c r="A18" i="1"/>
  <c r="O3" i="1"/>
  <c r="A17" i="1"/>
  <c r="M26" i="1"/>
  <c r="L26" i="1"/>
  <c r="K26" i="1"/>
  <c r="J26" i="1"/>
  <c r="I26" i="1"/>
  <c r="H26" i="1"/>
  <c r="G26" i="1"/>
  <c r="F26" i="1"/>
  <c r="E26" i="1"/>
  <c r="D26" i="1"/>
  <c r="C26" i="1"/>
  <c r="M25" i="1"/>
  <c r="L25" i="1"/>
  <c r="K25" i="1"/>
  <c r="J25" i="1"/>
  <c r="I25" i="1"/>
  <c r="H25" i="1"/>
  <c r="G25" i="1"/>
  <c r="F25" i="1"/>
  <c r="E25" i="1"/>
  <c r="D25" i="1"/>
  <c r="C25" i="1"/>
  <c r="M24" i="1"/>
  <c r="L24" i="1"/>
  <c r="K24" i="1"/>
  <c r="J24" i="1"/>
  <c r="I24" i="1"/>
  <c r="H24" i="1"/>
  <c r="G24" i="1"/>
  <c r="F24" i="1"/>
  <c r="E24" i="1"/>
  <c r="D24" i="1"/>
  <c r="C24" i="1"/>
  <c r="M23" i="1"/>
  <c r="L23" i="1"/>
  <c r="K23" i="1"/>
  <c r="J23" i="1"/>
  <c r="I23" i="1"/>
  <c r="H23" i="1"/>
  <c r="G23" i="1"/>
  <c r="F23" i="1"/>
  <c r="E23" i="1"/>
  <c r="D23" i="1"/>
  <c r="C23" i="1"/>
  <c r="M22" i="1"/>
  <c r="L22" i="1"/>
  <c r="K22" i="1"/>
  <c r="J22" i="1"/>
  <c r="I22" i="1"/>
  <c r="H22" i="1"/>
  <c r="G22" i="1"/>
  <c r="F22" i="1"/>
  <c r="E22" i="1"/>
  <c r="D22" i="1"/>
  <c r="C22" i="1"/>
  <c r="M21" i="1"/>
  <c r="L21" i="1"/>
  <c r="K21" i="1"/>
  <c r="J21" i="1"/>
  <c r="I21" i="1"/>
  <c r="H21" i="1"/>
  <c r="G21" i="1"/>
  <c r="F21" i="1"/>
  <c r="E21" i="1"/>
  <c r="D21" i="1"/>
  <c r="C21" i="1"/>
  <c r="M20" i="1"/>
  <c r="L20" i="1"/>
  <c r="K20" i="1"/>
  <c r="J20" i="1"/>
  <c r="I20" i="1"/>
  <c r="H20" i="1"/>
  <c r="G20" i="1"/>
  <c r="F20" i="1"/>
  <c r="E20" i="1"/>
  <c r="D20" i="1"/>
  <c r="C20" i="1"/>
  <c r="M19" i="1"/>
  <c r="L19" i="1"/>
  <c r="K19" i="1"/>
  <c r="J19" i="1"/>
  <c r="I19" i="1"/>
  <c r="H19" i="1"/>
  <c r="G19" i="1"/>
  <c r="F19" i="1"/>
  <c r="E19" i="1"/>
  <c r="D19" i="1"/>
  <c r="C19" i="1"/>
  <c r="M18" i="1"/>
  <c r="L18" i="1"/>
  <c r="K18" i="1"/>
  <c r="J18" i="1"/>
  <c r="I18" i="1"/>
  <c r="H18" i="1"/>
  <c r="G18" i="1"/>
  <c r="F18" i="1"/>
  <c r="E18" i="1"/>
  <c r="D18" i="1"/>
  <c r="C18" i="1"/>
  <c r="M17" i="1"/>
  <c r="L17" i="1"/>
  <c r="K17" i="1"/>
  <c r="J17" i="1"/>
  <c r="I17" i="1"/>
  <c r="H17" i="1"/>
  <c r="G17" i="1"/>
  <c r="F17" i="1"/>
  <c r="E17" i="1"/>
  <c r="D17" i="1"/>
  <c r="C17" i="1"/>
</calcChain>
</file>

<file path=xl/sharedStrings.xml><?xml version="1.0" encoding="utf-8"?>
<sst xmlns="http://schemas.openxmlformats.org/spreadsheetml/2006/main" count="48" uniqueCount="21">
  <si>
    <t>Wod 1</t>
  </si>
  <si>
    <t>Wod 2</t>
  </si>
  <si>
    <t>Wod 3</t>
  </si>
  <si>
    <t>Wod 4</t>
  </si>
  <si>
    <t xml:space="preserve">Scratch </t>
  </si>
  <si>
    <t>Athlete</t>
  </si>
  <si>
    <t>Overall Rank</t>
  </si>
  <si>
    <t>current total</t>
  </si>
  <si>
    <t>Rank</t>
  </si>
  <si>
    <t>Score</t>
  </si>
  <si>
    <t>Position</t>
  </si>
  <si>
    <t>Flex &amp; Flirt</t>
  </si>
  <si>
    <t>She clean He Jerks</t>
  </si>
  <si>
    <t>Snathc Made in Heaven</t>
  </si>
  <si>
    <t>Team 0294 mixed</t>
  </si>
  <si>
    <t>King Bandit</t>
  </si>
  <si>
    <t>Burnbuddy's</t>
  </si>
  <si>
    <t>Rusty Aces</t>
  </si>
  <si>
    <t>Anouk &amp; Sven</t>
  </si>
  <si>
    <t>CrossfitJunkies</t>
  </si>
  <si>
    <t>The Unstoppables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</si>
</sst>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[$-F400]h:mm:ss\ AM/PM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1" fontId="1" fillId="0" borderId="0" xfId="1" applyNumberFormat="1" applyAlignment="1">
      <alignment horizontal="center"/>
    </xf>
    <xf numFmtId="0" fontId="1" fillId="0" borderId="3" xfId="1" applyBorder="1"/>
    <xf numFmtId="0" fontId="2" fillId="0" borderId="3" xfId="1" applyFont="1" applyBorder="1" applyAlignment="1">
      <alignment horizontal="center"/>
    </xf>
    <xf numFmtId="1" fontId="1" fillId="0" borderId="3" xfId="1" applyNumberFormat="1" applyBorder="1" applyAlignment="1">
      <alignment horizontal="center"/>
    </xf>
    <xf numFmtId="0" fontId="1" fillId="0" borderId="4" xfId="1" applyBorder="1" applyAlignment="1">
      <alignment horizontal="center"/>
    </xf>
    <xf numFmtId="0" fontId="1" fillId="0" borderId="5" xfId="1" applyBorder="1" applyAlignment="1">
      <alignment horizontal="center"/>
    </xf>
    <xf numFmtId="0" fontId="1" fillId="0" borderId="0" xfId="1" applyFill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2" borderId="7" xfId="1" applyFill="1" applyBorder="1" applyAlignment="1">
      <alignment horizontal="center"/>
    </xf>
    <xf numFmtId="0" fontId="1" fillId="3" borderId="0" xfId="1" applyFill="1"/>
    <xf numFmtId="0" fontId="1" fillId="0" borderId="0" xfId="1" applyAlignment="1">
      <alignment horizontal="center"/>
    </xf>
    <xf numFmtId="0" fontId="0" fillId="0" borderId="0" xfId="1" applyFont="1"/>
    <xf numFmtId="0" fontId="1" fillId="0" borderId="1" xfId="1" applyBorder="1" applyAlignment="1">
      <alignment horizontal="center"/>
    </xf>
    <xf numFmtId="0" fontId="1" fillId="0" borderId="2" xfId="1" applyBorder="1" applyAlignment="1">
      <alignment horizontal="center"/>
    </xf>
    <xf numFmtId="165" fontId="1" fillId="0" borderId="5" xfId="1" applyNumberFormat="1" applyBorder="1" applyAlignment="1">
      <alignment horizontal="center"/>
    </xf>
    <xf numFmtId="165" fontId="1" fillId="2" borderId="7" xfId="1" applyNumberFormat="1" applyFill="1" applyBorder="1" applyAlignment="1">
      <alignment horizontal="center"/>
    </xf>
    <xf numFmtId="165" fontId="1" fillId="0" borderId="0" xfId="1" applyNumberForma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tabSelected="1" workbookViewId="0">
      <selection activeCell="I13" sqref="I13"/>
    </sheetView>
  </sheetViews>
  <sheetFormatPr defaultRowHeight="14.4" x14ac:dyDescent="0.3"/>
  <cols>
    <col min="1" max="1" width="21.109375" style="1" customWidth="1"/>
    <col min="2" max="2" width="11.6640625" style="2" customWidth="1"/>
    <col min="3" max="3" width="11.6640625" style="3" customWidth="1"/>
    <col min="4" max="4" width="9.109375" style="13" customWidth="1"/>
    <col min="5" max="5" width="9.109375" style="19" customWidth="1"/>
    <col min="6" max="9" width="9.109375" style="13" customWidth="1"/>
    <col min="10" max="11" width="9.109375" style="13" hidden="1" customWidth="1"/>
    <col min="12" max="13" width="8.88671875" style="1" hidden="1" customWidth="1"/>
    <col min="14" max="16384" width="8.88671875" style="1"/>
  </cols>
  <sheetData>
    <row r="1" spans="1:15" x14ac:dyDescent="0.3">
      <c r="D1" s="15" t="s">
        <v>0</v>
      </c>
      <c r="E1" s="16"/>
      <c r="F1" s="15" t="s">
        <v>1</v>
      </c>
      <c r="G1" s="16"/>
      <c r="H1" s="15" t="s">
        <v>2</v>
      </c>
      <c r="I1" s="16"/>
      <c r="J1" s="15" t="s">
        <v>3</v>
      </c>
      <c r="K1" s="16"/>
      <c r="L1" s="15" t="s">
        <v>3</v>
      </c>
      <c r="M1" s="16"/>
      <c r="O1" s="1" t="s">
        <v>4</v>
      </c>
    </row>
    <row r="2" spans="1:15" ht="15" thickBot="1" x14ac:dyDescent="0.35">
      <c r="A2" s="4" t="s">
        <v>5</v>
      </c>
      <c r="B2" s="5" t="s">
        <v>6</v>
      </c>
      <c r="C2" s="6" t="s">
        <v>7</v>
      </c>
      <c r="D2" s="7" t="s">
        <v>8</v>
      </c>
      <c r="E2" s="17" t="s">
        <v>9</v>
      </c>
      <c r="F2" s="7" t="s">
        <v>8</v>
      </c>
      <c r="G2" s="8" t="s">
        <v>9</v>
      </c>
      <c r="H2" s="7" t="s">
        <v>8</v>
      </c>
      <c r="I2" s="8" t="s">
        <v>9</v>
      </c>
      <c r="J2" s="7" t="s">
        <v>8</v>
      </c>
      <c r="K2" s="8" t="s">
        <v>9</v>
      </c>
      <c r="L2" s="7" t="s">
        <v>8</v>
      </c>
      <c r="M2" s="8" t="s">
        <v>9</v>
      </c>
      <c r="O2" s="9" t="s">
        <v>10</v>
      </c>
    </row>
    <row r="3" spans="1:15" x14ac:dyDescent="0.3">
      <c r="A3" s="14" t="s">
        <v>11</v>
      </c>
      <c r="B3" s="2">
        <f>RANK(C3,C$3:C$12,1)</f>
        <v>1</v>
      </c>
      <c r="C3" s="3">
        <f t="shared" ref="C3:C12" si="0">(D3+F3+H3+J3+L3)+0.0000001*ROW()</f>
        <v>4.0000003</v>
      </c>
      <c r="D3" s="10">
        <f>RANK(E3,E$3:E$12,1)</f>
        <v>1</v>
      </c>
      <c r="E3" s="18">
        <v>0.28402777777777777</v>
      </c>
      <c r="F3" s="10">
        <f>RANK(G3,G$3:G$12,0)</f>
        <v>2</v>
      </c>
      <c r="G3" s="11">
        <v>240</v>
      </c>
      <c r="H3" s="10">
        <f>RANK(I3,I$3:I$12,0)</f>
        <v>1</v>
      </c>
      <c r="I3" s="11">
        <v>7950</v>
      </c>
      <c r="J3" s="10">
        <v>0</v>
      </c>
      <c r="K3" s="11">
        <v>0</v>
      </c>
      <c r="L3" s="10">
        <v>0</v>
      </c>
      <c r="M3" s="11">
        <v>0</v>
      </c>
      <c r="O3" s="1">
        <f>MATCH($B17,$B$3:$B$12,0)</f>
        <v>1</v>
      </c>
    </row>
    <row r="4" spans="1:15" x14ac:dyDescent="0.3">
      <c r="A4" s="14" t="s">
        <v>12</v>
      </c>
      <c r="B4" s="2">
        <f>RANK(C4,C$3:C$12,1)</f>
        <v>4</v>
      </c>
      <c r="C4" s="3">
        <f t="shared" si="0"/>
        <v>13.000000399999999</v>
      </c>
      <c r="D4" s="10">
        <f t="shared" ref="D4:D12" si="1">RANK(E4,E$3:E$12,1)</f>
        <v>2</v>
      </c>
      <c r="E4" s="18">
        <v>0.28541666666666665</v>
      </c>
      <c r="F4" s="10">
        <f>RANK(G4,G$3:G$12,0)</f>
        <v>6</v>
      </c>
      <c r="G4" s="11">
        <v>204</v>
      </c>
      <c r="H4" s="10">
        <f>RANK(I4,I$3:I$12,0)</f>
        <v>5</v>
      </c>
      <c r="I4" s="11">
        <v>6964</v>
      </c>
      <c r="J4" s="10">
        <v>0</v>
      </c>
      <c r="K4" s="11">
        <v>0</v>
      </c>
      <c r="L4" s="10">
        <v>0</v>
      </c>
      <c r="M4" s="11">
        <v>0</v>
      </c>
      <c r="O4" s="1">
        <f>MATCH($B18,$B$3:$B$12,0)</f>
        <v>3</v>
      </c>
    </row>
    <row r="5" spans="1:15" x14ac:dyDescent="0.3">
      <c r="A5" s="14" t="s">
        <v>13</v>
      </c>
      <c r="B5" s="2">
        <f>RANK(C5,C$3:C$12,1)</f>
        <v>2</v>
      </c>
      <c r="C5" s="3">
        <f t="shared" si="0"/>
        <v>6.0000004999999996</v>
      </c>
      <c r="D5" s="10">
        <f t="shared" si="1"/>
        <v>3</v>
      </c>
      <c r="E5" s="18">
        <v>0.29722222222222222</v>
      </c>
      <c r="F5" s="10">
        <f>RANK(G5,G$3:G$12,0)</f>
        <v>1</v>
      </c>
      <c r="G5" s="11">
        <v>261</v>
      </c>
      <c r="H5" s="10">
        <f>RANK(I5,I$3:I$12,0)</f>
        <v>2</v>
      </c>
      <c r="I5" s="11">
        <v>7905</v>
      </c>
      <c r="J5" s="10">
        <v>0</v>
      </c>
      <c r="K5" s="11">
        <v>0</v>
      </c>
      <c r="L5" s="10">
        <v>0</v>
      </c>
      <c r="M5" s="11">
        <v>0</v>
      </c>
      <c r="O5" s="1">
        <f>MATCH($B19,$B$3:$B$12,0)</f>
        <v>5</v>
      </c>
    </row>
    <row r="6" spans="1:15" x14ac:dyDescent="0.3">
      <c r="A6" s="14" t="s">
        <v>14</v>
      </c>
      <c r="B6" s="2">
        <f>RANK(C6,C$3:C$12,1)</f>
        <v>6</v>
      </c>
      <c r="C6" s="3">
        <f t="shared" si="0"/>
        <v>15.0000006</v>
      </c>
      <c r="D6" s="10">
        <f t="shared" si="1"/>
        <v>4</v>
      </c>
      <c r="E6" s="18">
        <v>0.3263888888888889</v>
      </c>
      <c r="F6" s="10">
        <f>RANK(G6,G$3:G$12,0)</f>
        <v>5</v>
      </c>
      <c r="G6" s="11">
        <v>206</v>
      </c>
      <c r="H6" s="10">
        <f>RANK(I6,I$3:I$12,0)</f>
        <v>6</v>
      </c>
      <c r="I6" s="11">
        <v>4300</v>
      </c>
      <c r="J6" s="10">
        <v>0</v>
      </c>
      <c r="K6" s="11">
        <v>0</v>
      </c>
      <c r="L6" s="10">
        <v>0</v>
      </c>
      <c r="M6" s="11">
        <v>0</v>
      </c>
      <c r="O6" s="1">
        <f>MATCH($B20,$B$3:$B$12,0)</f>
        <v>2</v>
      </c>
    </row>
    <row r="7" spans="1:15" x14ac:dyDescent="0.3">
      <c r="A7" s="14" t="s">
        <v>15</v>
      </c>
      <c r="B7" s="2">
        <f>RANK(C7,C$3:C$12,1)</f>
        <v>3</v>
      </c>
      <c r="C7" s="3">
        <f t="shared" si="0"/>
        <v>11.000000699999999</v>
      </c>
      <c r="D7" s="10">
        <f t="shared" si="1"/>
        <v>5</v>
      </c>
      <c r="E7" s="18">
        <v>0.33124999999999999</v>
      </c>
      <c r="F7" s="10">
        <f>RANK(G7,G$3:G$12,0)</f>
        <v>3</v>
      </c>
      <c r="G7" s="11">
        <v>237</v>
      </c>
      <c r="H7" s="10">
        <f>RANK(I7,I$3:I$12,0)</f>
        <v>3</v>
      </c>
      <c r="I7" s="11">
        <v>7560</v>
      </c>
      <c r="J7" s="10">
        <v>0</v>
      </c>
      <c r="K7" s="11">
        <v>0</v>
      </c>
      <c r="L7" s="10">
        <v>0</v>
      </c>
      <c r="M7" s="11">
        <v>0</v>
      </c>
      <c r="O7" s="1">
        <f>MATCH($B21,$B$3:$B$12,0)</f>
        <v>6</v>
      </c>
    </row>
    <row r="8" spans="1:15" x14ac:dyDescent="0.3">
      <c r="A8" s="14" t="s">
        <v>16</v>
      </c>
      <c r="B8" s="2">
        <f>RANK(C8,C$3:C$12,1)</f>
        <v>5</v>
      </c>
      <c r="C8" s="3">
        <f t="shared" si="0"/>
        <v>14.0000008</v>
      </c>
      <c r="D8" s="10">
        <f t="shared" si="1"/>
        <v>6</v>
      </c>
      <c r="E8" s="18">
        <v>0.3347222222222222</v>
      </c>
      <c r="F8" s="10">
        <f>RANK(G8,G$3:G$12,0)</f>
        <v>4</v>
      </c>
      <c r="G8" s="11">
        <v>229</v>
      </c>
      <c r="H8" s="10">
        <f>RANK(I8,I$3:I$12,0)</f>
        <v>4</v>
      </c>
      <c r="I8" s="11">
        <v>7395</v>
      </c>
      <c r="J8" s="10">
        <v>0</v>
      </c>
      <c r="K8" s="11">
        <v>0</v>
      </c>
      <c r="L8" s="10">
        <v>0</v>
      </c>
      <c r="M8" s="11">
        <v>0</v>
      </c>
      <c r="O8" s="1">
        <f>MATCH($B22,$B$3:$B$12,0)</f>
        <v>4</v>
      </c>
    </row>
    <row r="9" spans="1:15" x14ac:dyDescent="0.3">
      <c r="A9" s="14" t="s">
        <v>17</v>
      </c>
      <c r="B9" s="2">
        <f>RANK(C9,C$3:C$12,1)</f>
        <v>7</v>
      </c>
      <c r="C9" s="3">
        <f t="shared" si="0"/>
        <v>22.0000009</v>
      </c>
      <c r="D9" s="10">
        <f t="shared" si="1"/>
        <v>7</v>
      </c>
      <c r="E9" s="18">
        <v>0.3444444444444445</v>
      </c>
      <c r="F9" s="10">
        <f>RANK(G9,G$3:G$12,0)</f>
        <v>7</v>
      </c>
      <c r="G9" s="11">
        <v>198</v>
      </c>
      <c r="H9" s="10">
        <f>RANK(I9,I$3:I$12,0)</f>
        <v>8</v>
      </c>
      <c r="I9" s="11">
        <v>2790</v>
      </c>
      <c r="J9" s="10">
        <v>0</v>
      </c>
      <c r="K9" s="11">
        <v>0</v>
      </c>
      <c r="L9" s="10">
        <v>0</v>
      </c>
      <c r="M9" s="11">
        <v>0</v>
      </c>
      <c r="O9" s="1">
        <f>MATCH($B23,$B$3:$B$12,0)</f>
        <v>7</v>
      </c>
    </row>
    <row r="10" spans="1:15" x14ac:dyDescent="0.3">
      <c r="A10" s="14" t="s">
        <v>18</v>
      </c>
      <c r="B10" s="2">
        <f>RANK(C10,C$3:C$12,1)</f>
        <v>8</v>
      </c>
      <c r="C10" s="3">
        <f t="shared" si="0"/>
        <v>23.000001000000001</v>
      </c>
      <c r="D10" s="10">
        <f t="shared" si="1"/>
        <v>8</v>
      </c>
      <c r="E10" s="18">
        <v>0.3666666666666667</v>
      </c>
      <c r="F10" s="10">
        <f>RANK(G10,G$3:G$12,0)</f>
        <v>8</v>
      </c>
      <c r="G10" s="11">
        <v>191</v>
      </c>
      <c r="H10" s="10">
        <f>RANK(I10,I$3:I$12,0)</f>
        <v>7</v>
      </c>
      <c r="I10" s="11">
        <v>3237</v>
      </c>
      <c r="J10" s="10">
        <v>0</v>
      </c>
      <c r="K10" s="11">
        <v>0</v>
      </c>
      <c r="L10" s="10">
        <v>0</v>
      </c>
      <c r="M10" s="11">
        <v>0</v>
      </c>
      <c r="O10" s="1">
        <f>MATCH($B24,$B$3:$B$12,0)</f>
        <v>8</v>
      </c>
    </row>
    <row r="11" spans="1:15" x14ac:dyDescent="0.3">
      <c r="A11" s="14" t="s">
        <v>19</v>
      </c>
      <c r="B11" s="2">
        <f>RANK(C11,C$3:C$12,1)</f>
        <v>9</v>
      </c>
      <c r="C11" s="3">
        <f t="shared" si="0"/>
        <v>28.000001099999999</v>
      </c>
      <c r="D11" s="10">
        <f t="shared" si="1"/>
        <v>9</v>
      </c>
      <c r="E11" s="18">
        <v>0.40069444444444446</v>
      </c>
      <c r="F11" s="10">
        <f>RANK(G11,G$3:G$12,0)</f>
        <v>9</v>
      </c>
      <c r="G11" s="11">
        <v>157</v>
      </c>
      <c r="H11" s="10">
        <f>RANK(I11,I$3:I$12,0)</f>
        <v>10</v>
      </c>
      <c r="I11" s="11">
        <v>1200</v>
      </c>
      <c r="J11" s="10">
        <v>0</v>
      </c>
      <c r="K11" s="11">
        <v>0</v>
      </c>
      <c r="L11" s="10">
        <v>0</v>
      </c>
      <c r="M11" s="11">
        <v>0</v>
      </c>
      <c r="O11" s="1">
        <f>MATCH($B25,$B$3:$B$12,0)</f>
        <v>9</v>
      </c>
    </row>
    <row r="12" spans="1:15" x14ac:dyDescent="0.3">
      <c r="A12" s="14" t="s">
        <v>20</v>
      </c>
      <c r="B12" s="2">
        <f>RANK(C12,C$3:C$12,1)</f>
        <v>10</v>
      </c>
      <c r="C12" s="3">
        <f t="shared" si="0"/>
        <v>29.0000012</v>
      </c>
      <c r="D12" s="10">
        <f t="shared" si="1"/>
        <v>10</v>
      </c>
      <c r="E12" s="18">
        <v>0.61319444444444449</v>
      </c>
      <c r="F12" s="10">
        <f>RANK(G12,G$3:G$12,0)</f>
        <v>10</v>
      </c>
      <c r="G12" s="11">
        <v>146</v>
      </c>
      <c r="H12" s="10">
        <f>RANK(I12,I$3:I$12,0)</f>
        <v>9</v>
      </c>
      <c r="I12" s="11">
        <v>2250</v>
      </c>
      <c r="J12" s="10">
        <v>0</v>
      </c>
      <c r="K12" s="11">
        <v>0</v>
      </c>
      <c r="L12" s="10">
        <v>0</v>
      </c>
      <c r="M12" s="11">
        <v>0</v>
      </c>
      <c r="O12" s="1">
        <f>MATCH($B26,$B$3:$B$12,0)</f>
        <v>10</v>
      </c>
    </row>
    <row r="15" spans="1:15" x14ac:dyDescent="0.3">
      <c r="D15" s="15" t="s">
        <v>0</v>
      </c>
      <c r="E15" s="16"/>
      <c r="F15" s="15" t="s">
        <v>1</v>
      </c>
      <c r="G15" s="16"/>
      <c r="H15" s="15" t="s">
        <v>2</v>
      </c>
      <c r="I15" s="16"/>
      <c r="J15" s="15" t="s">
        <v>3</v>
      </c>
      <c r="K15" s="16"/>
      <c r="L15" s="15" t="s">
        <v>3</v>
      </c>
      <c r="M15" s="16"/>
    </row>
    <row r="16" spans="1:15" ht="15" thickBot="1" x14ac:dyDescent="0.35">
      <c r="A16" s="4" t="s">
        <v>5</v>
      </c>
      <c r="B16" s="5" t="s">
        <v>6</v>
      </c>
      <c r="C16" s="6" t="s">
        <v>7</v>
      </c>
      <c r="D16" s="7" t="s">
        <v>8</v>
      </c>
      <c r="E16" s="17" t="s">
        <v>9</v>
      </c>
      <c r="F16" s="7" t="s">
        <v>8</v>
      </c>
      <c r="G16" s="8" t="s">
        <v>9</v>
      </c>
      <c r="H16" s="7" t="s">
        <v>8</v>
      </c>
      <c r="I16" s="8" t="s">
        <v>9</v>
      </c>
      <c r="J16" s="7" t="s">
        <v>8</v>
      </c>
      <c r="K16" s="8" t="s">
        <v>9</v>
      </c>
      <c r="L16" s="7" t="s">
        <v>8</v>
      </c>
      <c r="M16" s="8" t="s">
        <v>9</v>
      </c>
    </row>
    <row r="17" spans="1:13" x14ac:dyDescent="0.3">
      <c r="A17" s="12" t="str">
        <f>INDEX($A$3:$A$12,O3)</f>
        <v>Flex &amp; Flirt</v>
      </c>
      <c r="B17" s="2">
        <v>1</v>
      </c>
      <c r="C17" s="3">
        <f>INDEX($C$3:$C$12,$O3)</f>
        <v>4.0000003</v>
      </c>
      <c r="D17" s="13">
        <f>INDEX(D$3:D$12,$O3)</f>
        <v>1</v>
      </c>
      <c r="E17" s="19">
        <f>INDEX(E$3:E$12,$O3)</f>
        <v>0.28402777777777777</v>
      </c>
      <c r="F17" s="13">
        <f>INDEX(F$3:F$12,$O3)</f>
        <v>2</v>
      </c>
      <c r="G17" s="13">
        <f>INDEX(G$3:G$12,$O3)</f>
        <v>240</v>
      </c>
      <c r="H17" s="13">
        <f>INDEX(H$3:H$12,$O3)</f>
        <v>1</v>
      </c>
      <c r="I17" s="13">
        <f>INDEX(I$3:I$12,$O3)</f>
        <v>7950</v>
      </c>
      <c r="J17" s="13">
        <f>INDEX(J$3:J$12,$O3)</f>
        <v>0</v>
      </c>
      <c r="K17" s="13">
        <f>INDEX(K$3:K$12,$O3)</f>
        <v>0</v>
      </c>
      <c r="L17" s="13">
        <f>INDEX(L$3:L$12,$O3)</f>
        <v>0</v>
      </c>
      <c r="M17" s="13">
        <f>INDEX(M$3:M$12,$O3)</f>
        <v>0</v>
      </c>
    </row>
    <row r="18" spans="1:13" x14ac:dyDescent="0.3">
      <c r="A18" s="12" t="str">
        <f>INDEX($A$3:$A$12,O4)</f>
        <v>Snathc Made in Heaven</v>
      </c>
      <c r="B18" s="2">
        <v>2</v>
      </c>
      <c r="C18" s="3">
        <f>INDEX($C$3:$C$12,$O4)</f>
        <v>6.0000004999999996</v>
      </c>
      <c r="D18" s="13">
        <f>INDEX(D$3:D$12,$O4)</f>
        <v>3</v>
      </c>
      <c r="E18" s="19">
        <f>INDEX(E$3:E$12,$O4)</f>
        <v>0.29722222222222222</v>
      </c>
      <c r="F18" s="13">
        <f>INDEX(F$3:F$12,$O4)</f>
        <v>1</v>
      </c>
      <c r="G18" s="13">
        <f>INDEX(G$3:G$12,$O4)</f>
        <v>261</v>
      </c>
      <c r="H18" s="13">
        <f>INDEX(H$3:H$12,$O4)</f>
        <v>2</v>
      </c>
      <c r="I18" s="13">
        <f>INDEX(I$3:I$12,$O4)</f>
        <v>7905</v>
      </c>
      <c r="J18" s="13">
        <f>INDEX(J$3:J$12,$O4)</f>
        <v>0</v>
      </c>
      <c r="K18" s="13">
        <f>INDEX(K$3:K$12,$O4)</f>
        <v>0</v>
      </c>
      <c r="L18" s="13">
        <f>INDEX(L$3:L$12,$O4)</f>
        <v>0</v>
      </c>
      <c r="M18" s="13">
        <f>INDEX(M$3:M$12,$O4)</f>
        <v>0</v>
      </c>
    </row>
    <row r="19" spans="1:13" x14ac:dyDescent="0.3">
      <c r="A19" s="12" t="str">
        <f>INDEX($A$3:$A$12,O5)</f>
        <v>King Bandit</v>
      </c>
      <c r="B19" s="2">
        <v>3</v>
      </c>
      <c r="C19" s="3">
        <f>INDEX($C$3:$C$12,$O5)</f>
        <v>11.000000699999999</v>
      </c>
      <c r="D19" s="13">
        <f>INDEX(D$3:D$12,$O5)</f>
        <v>5</v>
      </c>
      <c r="E19" s="19">
        <f>INDEX(E$3:E$12,$O5)</f>
        <v>0.33124999999999999</v>
      </c>
      <c r="F19" s="13">
        <f>INDEX(F$3:F$12,$O5)</f>
        <v>3</v>
      </c>
      <c r="G19" s="13">
        <f>INDEX(G$3:G$12,$O5)</f>
        <v>237</v>
      </c>
      <c r="H19" s="13">
        <f>INDEX(H$3:H$12,$O5)</f>
        <v>3</v>
      </c>
      <c r="I19" s="13">
        <f>INDEX(I$3:I$12,$O5)</f>
        <v>7560</v>
      </c>
      <c r="J19" s="13">
        <f>INDEX(J$3:J$12,$O5)</f>
        <v>0</v>
      </c>
      <c r="K19" s="13">
        <f>INDEX(K$3:K$12,$O5)</f>
        <v>0</v>
      </c>
      <c r="L19" s="13">
        <f>INDEX(L$3:L$12,$O5)</f>
        <v>0</v>
      </c>
      <c r="M19" s="13">
        <f>INDEX(M$3:M$12,$O5)</f>
        <v>0</v>
      </c>
    </row>
    <row r="20" spans="1:13" x14ac:dyDescent="0.3">
      <c r="A20" s="12" t="str">
        <f>INDEX($A$3:$A$12,O6)</f>
        <v>She clean He Jerks</v>
      </c>
      <c r="B20" s="2">
        <v>4</v>
      </c>
      <c r="C20" s="3">
        <f>INDEX($C$3:$C$12,$O6)</f>
        <v>13.000000399999999</v>
      </c>
      <c r="D20" s="13">
        <f>INDEX(D$3:D$12,$O6)</f>
        <v>2</v>
      </c>
      <c r="E20" s="19">
        <f>INDEX(E$3:E$12,$O6)</f>
        <v>0.28541666666666665</v>
      </c>
      <c r="F20" s="13">
        <f>INDEX(F$3:F$12,$O6)</f>
        <v>6</v>
      </c>
      <c r="G20" s="13">
        <f>INDEX(G$3:G$12,$O6)</f>
        <v>204</v>
      </c>
      <c r="H20" s="13">
        <f>INDEX(H$3:H$12,$O6)</f>
        <v>5</v>
      </c>
      <c r="I20" s="13">
        <f>INDEX(I$3:I$12,$O6)</f>
        <v>6964</v>
      </c>
      <c r="J20" s="13">
        <f>INDEX(J$3:J$12,$O6)</f>
        <v>0</v>
      </c>
      <c r="K20" s="13">
        <f>INDEX(K$3:K$12,$O6)</f>
        <v>0</v>
      </c>
      <c r="L20" s="13">
        <f>INDEX(L$3:L$12,$O6)</f>
        <v>0</v>
      </c>
      <c r="M20" s="13">
        <f>INDEX(M$3:M$12,$O6)</f>
        <v>0</v>
      </c>
    </row>
    <row r="21" spans="1:13" x14ac:dyDescent="0.3">
      <c r="A21" s="12" t="str">
        <f>INDEX($A$3:$A$12,O7)</f>
        <v>Burnbuddy's</v>
      </c>
      <c r="B21" s="2">
        <v>5</v>
      </c>
      <c r="C21" s="3">
        <f>INDEX($C$3:$C$12,$O7)</f>
        <v>14.0000008</v>
      </c>
      <c r="D21" s="13">
        <f>INDEX(D$3:D$12,$O7)</f>
        <v>6</v>
      </c>
      <c r="E21" s="19">
        <f>INDEX(E$3:E$12,$O7)</f>
        <v>0.3347222222222222</v>
      </c>
      <c r="F21" s="13">
        <f>INDEX(F$3:F$12,$O7)</f>
        <v>4</v>
      </c>
      <c r="G21" s="13">
        <f>INDEX(G$3:G$12,$O7)</f>
        <v>229</v>
      </c>
      <c r="H21" s="13">
        <f>INDEX(H$3:H$12,$O7)</f>
        <v>4</v>
      </c>
      <c r="I21" s="13">
        <f>INDEX(I$3:I$12,$O7)</f>
        <v>7395</v>
      </c>
      <c r="J21" s="13">
        <f>INDEX(J$3:J$12,$O7)</f>
        <v>0</v>
      </c>
      <c r="K21" s="13">
        <f>INDEX(K$3:K$12,$O7)</f>
        <v>0</v>
      </c>
      <c r="L21" s="13">
        <f>INDEX(L$3:L$12,$O7)</f>
        <v>0</v>
      </c>
      <c r="M21" s="13">
        <f>INDEX(M$3:M$12,$O7)</f>
        <v>0</v>
      </c>
    </row>
    <row r="22" spans="1:13" x14ac:dyDescent="0.3">
      <c r="A22" s="1" t="str">
        <f>INDEX($A$3:$A$12,O8)</f>
        <v>Team 0294 mixed</v>
      </c>
      <c r="B22" s="2">
        <v>6</v>
      </c>
      <c r="C22" s="3">
        <f>INDEX($C$3:$C$12,$O8)</f>
        <v>15.0000006</v>
      </c>
      <c r="D22" s="13">
        <f>INDEX(D$3:D$12,$O8)</f>
        <v>4</v>
      </c>
      <c r="E22" s="19">
        <f>INDEX(E$3:E$12,$O8)</f>
        <v>0.3263888888888889</v>
      </c>
      <c r="F22" s="13">
        <f>INDEX(F$3:F$12,$O8)</f>
        <v>5</v>
      </c>
      <c r="G22" s="13">
        <f>INDEX(G$3:G$12,$O8)</f>
        <v>206</v>
      </c>
      <c r="H22" s="13">
        <f>INDEX(H$3:H$12,$O8)</f>
        <v>6</v>
      </c>
      <c r="I22" s="13">
        <f>INDEX(I$3:I$12,$O8)</f>
        <v>4300</v>
      </c>
      <c r="J22" s="13">
        <f>INDEX(J$3:J$12,$O8)</f>
        <v>0</v>
      </c>
      <c r="K22" s="13">
        <f>INDEX(K$3:K$12,$O8)</f>
        <v>0</v>
      </c>
      <c r="L22" s="13">
        <f>INDEX(L$3:L$12,$O8)</f>
        <v>0</v>
      </c>
      <c r="M22" s="13">
        <f>INDEX(M$3:M$12,$O8)</f>
        <v>0</v>
      </c>
    </row>
    <row r="23" spans="1:13" x14ac:dyDescent="0.3">
      <c r="A23" s="1" t="str">
        <f>INDEX($A$3:$A$12,O9)</f>
        <v>Rusty Aces</v>
      </c>
      <c r="B23" s="2">
        <v>7</v>
      </c>
      <c r="C23" s="3">
        <f>INDEX($C$3:$C$12,$O9)</f>
        <v>22.0000009</v>
      </c>
      <c r="D23" s="13">
        <f>INDEX(D$3:D$12,$O9)</f>
        <v>7</v>
      </c>
      <c r="E23" s="19">
        <f>INDEX(E$3:E$12,$O9)</f>
        <v>0.3444444444444445</v>
      </c>
      <c r="F23" s="13">
        <f>INDEX(F$3:F$12,$O9)</f>
        <v>7</v>
      </c>
      <c r="G23" s="13">
        <f>INDEX(G$3:G$12,$O9)</f>
        <v>198</v>
      </c>
      <c r="H23" s="13">
        <f>INDEX(H$3:H$12,$O9)</f>
        <v>8</v>
      </c>
      <c r="I23" s="13">
        <f>INDEX(I$3:I$12,$O9)</f>
        <v>2790</v>
      </c>
      <c r="J23" s="13">
        <f>INDEX(J$3:J$12,$O9)</f>
        <v>0</v>
      </c>
      <c r="K23" s="13">
        <f>INDEX(K$3:K$12,$O9)</f>
        <v>0</v>
      </c>
      <c r="L23" s="13">
        <f>INDEX(L$3:L$12,$O9)</f>
        <v>0</v>
      </c>
      <c r="M23" s="13">
        <f>INDEX(M$3:M$12,$O9)</f>
        <v>0</v>
      </c>
    </row>
    <row r="24" spans="1:13" x14ac:dyDescent="0.3">
      <c r="A24" s="1" t="str">
        <f>INDEX($A$3:$A$12,O10)</f>
        <v>Anouk &amp; Sven</v>
      </c>
      <c r="B24" s="2">
        <v>8</v>
      </c>
      <c r="C24" s="3">
        <f>INDEX($C$3:$C$12,$O10)</f>
        <v>23.000001000000001</v>
      </c>
      <c r="D24" s="13">
        <f>INDEX(D$3:D$12,$O10)</f>
        <v>8</v>
      </c>
      <c r="E24" s="19">
        <f>INDEX(E$3:E$12,$O10)</f>
        <v>0.3666666666666667</v>
      </c>
      <c r="F24" s="13">
        <f>INDEX(F$3:F$12,$O10)</f>
        <v>8</v>
      </c>
      <c r="G24" s="13">
        <f>INDEX(G$3:G$12,$O10)</f>
        <v>191</v>
      </c>
      <c r="H24" s="13">
        <f>INDEX(H$3:H$12,$O10)</f>
        <v>7</v>
      </c>
      <c r="I24" s="13">
        <f>INDEX(I$3:I$12,$O10)</f>
        <v>3237</v>
      </c>
      <c r="J24" s="13">
        <f>INDEX(J$3:J$12,$O10)</f>
        <v>0</v>
      </c>
      <c r="K24" s="13">
        <f>INDEX(K$3:K$12,$O10)</f>
        <v>0</v>
      </c>
      <c r="L24" s="13">
        <f>INDEX(L$3:L$12,$O10)</f>
        <v>0</v>
      </c>
      <c r="M24" s="13">
        <f>INDEX(M$3:M$12,$O10)</f>
        <v>0</v>
      </c>
    </row>
    <row r="25" spans="1:13" x14ac:dyDescent="0.3">
      <c r="A25" s="1" t="str">
        <f>INDEX($A$3:$A$12,O11)</f>
        <v>CrossfitJunkies</v>
      </c>
      <c r="B25" s="2">
        <v>9</v>
      </c>
      <c r="C25" s="3">
        <f>INDEX($C$3:$C$12,$O11)</f>
        <v>28.000001099999999</v>
      </c>
      <c r="D25" s="13">
        <f>INDEX(D$3:D$12,$O11)</f>
        <v>9</v>
      </c>
      <c r="E25" s="19">
        <f>INDEX(E$3:E$12,$O11)</f>
        <v>0.40069444444444446</v>
      </c>
      <c r="F25" s="13">
        <f>INDEX(F$3:F$12,$O11)</f>
        <v>9</v>
      </c>
      <c r="G25" s="13">
        <f>INDEX(G$3:G$12,$O11)</f>
        <v>157</v>
      </c>
      <c r="H25" s="13">
        <f>INDEX(H$3:H$12,$O11)</f>
        <v>10</v>
      </c>
      <c r="I25" s="13">
        <f>INDEX(I$3:I$12,$O11)</f>
        <v>1200</v>
      </c>
      <c r="J25" s="13">
        <f>INDEX(J$3:J$12,$O11)</f>
        <v>0</v>
      </c>
      <c r="K25" s="13">
        <f>INDEX(K$3:K$12,$O11)</f>
        <v>0</v>
      </c>
      <c r="L25" s="13">
        <f>INDEX(L$3:L$12,$O11)</f>
        <v>0</v>
      </c>
      <c r="M25" s="13">
        <f>INDEX(M$3:M$12,$O11)</f>
        <v>0</v>
      </c>
    </row>
    <row r="26" spans="1:13" x14ac:dyDescent="0.3">
      <c r="A26" s="1" t="str">
        <f>INDEX($A$3:$A$12,O12)</f>
        <v>The Unstoppables</v>
      </c>
      <c r="B26" s="2">
        <v>10</v>
      </c>
      <c r="C26" s="3">
        <f>INDEX($C$3:$C$12,$O12)</f>
        <v>29.0000012</v>
      </c>
      <c r="D26" s="13">
        <f>INDEX(D$3:D$12,$O12)</f>
        <v>10</v>
      </c>
      <c r="E26" s="19">
        <f>INDEX(E$3:E$12,$O12)</f>
        <v>0.61319444444444449</v>
      </c>
      <c r="F26" s="13">
        <f>INDEX(F$3:F$12,$O12)</f>
        <v>10</v>
      </c>
      <c r="G26" s="13">
        <f>INDEX(G$3:G$12,$O12)</f>
        <v>146</v>
      </c>
      <c r="H26" s="13">
        <f>INDEX(H$3:H$12,$O12)</f>
        <v>9</v>
      </c>
      <c r="I26" s="13">
        <f>INDEX(I$3:I$12,$O12)</f>
        <v>2250</v>
      </c>
      <c r="J26" s="13">
        <f>INDEX(J$3:J$12,$O12)</f>
        <v>0</v>
      </c>
      <c r="K26" s="13">
        <f>INDEX(K$3:K$12,$O12)</f>
        <v>0</v>
      </c>
      <c r="L26" s="13">
        <f>INDEX(L$3:L$12,$O12)</f>
        <v>0</v>
      </c>
      <c r="M26" s="13">
        <f>INDEX(M$3:M$12,$O12)</f>
        <v>0</v>
      </c>
    </row>
  </sheetData>
  <mergeCells count="10">
    <mergeCell ref="D1:E1"/>
    <mergeCell ref="F1:G1"/>
    <mergeCell ref="H1:I1"/>
    <mergeCell ref="J1:K1"/>
    <mergeCell ref="L1:M1"/>
    <mergeCell ref="D15:E15"/>
    <mergeCell ref="F15:G15"/>
    <mergeCell ref="H15:I15"/>
    <mergeCell ref="J15:K15"/>
    <mergeCell ref="L15:M15"/>
  </mergeCells>
  <pageMargins left="0.7" right="0.7" top="0.75" bottom="0.75" header="0.3" footer="0.3"/>
  <pageSetup orientation="portrait" r:id="rId1"/>
  <ignoredErrors>
    <ignoredError sqref="C3:C1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Wartsila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bbe011</dc:creator>
  <cp:lastModifiedBy>bbe011</cp:lastModifiedBy>
  <dcterms:created xsi:type="dcterms:W3CDTF">2016-03-09T17:41:20Z</dcterms:created>
  <dcterms:modified xsi:type="dcterms:W3CDTF">2016-03-10T20:55:23Z</dcterms:modified>
</cp:coreProperties>
</file>